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540" windowHeight="12360" activeTab="8"/>
  </bookViews>
  <sheets>
    <sheet name="žákyně" sheetId="1" r:id="rId1"/>
    <sheet name="žáci" sheetId="2" r:id="rId2"/>
    <sheet name="dorostenky" sheetId="3" r:id="rId3"/>
    <sheet name="dorostenci" sheetId="4" r:id="rId4"/>
    <sheet name="juniorky" sheetId="5" r:id="rId5"/>
    <sheet name="junioři" sheetId="6" r:id="rId6"/>
    <sheet name="Ženy " sheetId="7" r:id="rId7"/>
    <sheet name="muži" sheetId="8" r:id="rId8"/>
    <sheet name="seniorky" sheetId="9" r:id="rId9"/>
    <sheet name="senioři" sheetId="10" r:id="rId10"/>
  </sheets>
  <definedNames/>
  <calcPr fullCalcOnLoad="1" refMode="R1C1"/>
</workbook>
</file>

<file path=xl/sharedStrings.xml><?xml version="1.0" encoding="utf-8"?>
<sst xmlns="http://schemas.openxmlformats.org/spreadsheetml/2006/main" count="679" uniqueCount="281">
  <si>
    <t>Mistrovství Královéhradeckého kraje 2010</t>
  </si>
  <si>
    <t>Jičín 21.3.2010</t>
  </si>
  <si>
    <t>Poř.</t>
  </si>
  <si>
    <t>Jméno</t>
  </si>
  <si>
    <t>Oddíl</t>
  </si>
  <si>
    <t>Reg. Číslo</t>
  </si>
  <si>
    <t>Dráha č.1</t>
  </si>
  <si>
    <t>Dráha č.2</t>
  </si>
  <si>
    <t>Dráha č.3</t>
  </si>
  <si>
    <t>Dráha č.4</t>
  </si>
  <si>
    <t>Plné</t>
  </si>
  <si>
    <t>Doráž.</t>
  </si>
  <si>
    <t>Chyb.</t>
  </si>
  <si>
    <t>Celkem</t>
  </si>
  <si>
    <t>1.</t>
  </si>
  <si>
    <t>Pristandová Nela</t>
  </si>
  <si>
    <t>SKK Jičín</t>
  </si>
  <si>
    <t>2.</t>
  </si>
  <si>
    <t>Majerová Šárka</t>
  </si>
  <si>
    <t>SKK Náchod</t>
  </si>
  <si>
    <t>3.</t>
  </si>
  <si>
    <t>Divišová Michaela</t>
  </si>
  <si>
    <t>4.</t>
  </si>
  <si>
    <t>Moravcová Lucie</t>
  </si>
  <si>
    <t>5.</t>
  </si>
  <si>
    <t>Kováčiková Veronika</t>
  </si>
  <si>
    <t>6.</t>
  </si>
  <si>
    <t>Víchová Monika</t>
  </si>
  <si>
    <t>7.</t>
  </si>
  <si>
    <t>Serbousková Kateřina</t>
  </si>
  <si>
    <t>TJ Start Rychnov n. Kn.</t>
  </si>
  <si>
    <t>8.</t>
  </si>
  <si>
    <t>Cvejnová Markéta</t>
  </si>
  <si>
    <t>SK Solnice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</si>
  <si>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</si>
  <si>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</si>
  <si>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</si>
  <si>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</si>
  <si>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</si>
  <si>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</si>
  <si>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</si>
  <si>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</si>
  <si>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</si>
  <si>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</si>
  <si>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</si>
  <si>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</si>
  <si>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Rozhodčí:</t>
  </si>
  <si>
    <t>Hrdinová Martina</t>
  </si>
  <si>
    <t>Krajské přebory 2010 DOROSTENCI - Rychnov nad Kněžnou, kuželna TJ START Rychnov nad Kněžnou</t>
  </si>
  <si>
    <t>Pořadí.</t>
  </si>
  <si>
    <t>Jméno hráče</t>
  </si>
  <si>
    <t>P1</t>
  </si>
  <si>
    <t>D1</t>
  </si>
  <si>
    <t>C1</t>
  </si>
  <si>
    <t>P2</t>
  </si>
  <si>
    <t>D2</t>
  </si>
  <si>
    <t>C2</t>
  </si>
  <si>
    <t>P3</t>
  </si>
  <si>
    <t>D3</t>
  </si>
  <si>
    <t>C3</t>
  </si>
  <si>
    <t>P4</t>
  </si>
  <si>
    <t>D4</t>
  </si>
  <si>
    <t>C4</t>
  </si>
  <si>
    <t>Dor.</t>
  </si>
  <si>
    <t>Chyby</t>
  </si>
  <si>
    <t>TJ Červený Kostelec</t>
  </si>
  <si>
    <t>Daniel Neumann</t>
  </si>
  <si>
    <t>Pavel Trudič</t>
  </si>
  <si>
    <t>TJ Start RK</t>
  </si>
  <si>
    <t>Martin Chmura</t>
  </si>
  <si>
    <t>SKK Hořice</t>
  </si>
  <si>
    <t>Vojtěch Tulka</t>
  </si>
  <si>
    <t>KK Zalabák Smiřice</t>
  </si>
  <si>
    <t>Václav Šmída</t>
  </si>
  <si>
    <t>Luděk Horák</t>
  </si>
  <si>
    <t>SKK Vrchlabí</t>
  </si>
  <si>
    <t>Josef Pokorný</t>
  </si>
  <si>
    <t>Sokol Dobruška</t>
  </si>
  <si>
    <t>Jiří Frinta</t>
  </si>
  <si>
    <t>Tomáš Palička</t>
  </si>
  <si>
    <t>Miloš Hofman</t>
  </si>
  <si>
    <t>Jan Ringel</t>
  </si>
  <si>
    <t>Vojtěch Balihar</t>
  </si>
  <si>
    <t>Jan Poláček</t>
  </si>
  <si>
    <t>Aganton Plaňanský</t>
  </si>
  <si>
    <t>Martin Ivan</t>
  </si>
  <si>
    <t>Jaroslav Hartman</t>
  </si>
  <si>
    <t>VÝSLEDKOVÁ LISTINA</t>
  </si>
  <si>
    <t>23.4.2005 Náchod</t>
  </si>
  <si>
    <t>poř.</t>
  </si>
  <si>
    <t>oddíl</t>
  </si>
  <si>
    <t>2. Nához 1</t>
  </si>
  <si>
    <t>2. Nához 2</t>
  </si>
  <si>
    <t>2. Nához 3</t>
  </si>
  <si>
    <t>2. Nához 4</t>
  </si>
  <si>
    <t>2.Nához celkem</t>
  </si>
  <si>
    <t>2.nához</t>
  </si>
  <si>
    <t xml:space="preserve">celkem </t>
  </si>
  <si>
    <t>CELKEM</t>
  </si>
  <si>
    <t>plné</t>
  </si>
  <si>
    <t>dor.</t>
  </si>
  <si>
    <t>1. Nához</t>
  </si>
  <si>
    <t>2. Nához</t>
  </si>
  <si>
    <t>dorážka</t>
  </si>
  <si>
    <t>chyby</t>
  </si>
  <si>
    <t>FINÁLE</t>
  </si>
  <si>
    <t>Neumann Luboš</t>
  </si>
  <si>
    <t>TJ Č.Kostel.</t>
  </si>
  <si>
    <t>Bartoníček Martin</t>
  </si>
  <si>
    <t>Šípek Vojtěch</t>
  </si>
  <si>
    <t>TJ ST.Rych.</t>
  </si>
  <si>
    <t>Fikar Ondřej</t>
  </si>
  <si>
    <t>Kazda Jaroslav</t>
  </si>
  <si>
    <t>Horáček Jiří</t>
  </si>
  <si>
    <t>Dítě Michal</t>
  </si>
  <si>
    <t>Sok.Dobruška</t>
  </si>
  <si>
    <t>Seniura Jakub</t>
  </si>
  <si>
    <t>KVALIFIKACE</t>
  </si>
  <si>
    <t>Vošvrda Kamil</t>
  </si>
  <si>
    <t>TJ Č. Meziř.</t>
  </si>
  <si>
    <t>Šnytr Martin</t>
  </si>
  <si>
    <t>TJ D.Králové</t>
  </si>
  <si>
    <t>Sirový Michal</t>
  </si>
  <si>
    <t>Zíma Jakub</t>
  </si>
  <si>
    <t>Kamenický Martin</t>
  </si>
  <si>
    <t>KK Smiřice</t>
  </si>
  <si>
    <t>Portyš Petr</t>
  </si>
  <si>
    <t>Hrycík Jakub</t>
  </si>
  <si>
    <t>KK Josefov</t>
  </si>
  <si>
    <t>Janeček Jan</t>
  </si>
  <si>
    <t>Hráč Janeček Jan se ze startu řádně omluvil z důvodu horečnatého onemocnění a hospitalizaci ve zdravot. zařízení.</t>
  </si>
  <si>
    <t>Vrchlabí 21.3.2010 - rozhodčí: Dymáček, Horáčková</t>
  </si>
  <si>
    <r>
      <t xml:space="preserve">MISTROVSTVÍ JEDNOTLIVCŮ JUNIOŘI - KRÁLOVEHRADECKÝ KRAJ - </t>
    </r>
    <r>
      <rPr>
        <b/>
        <sz val="14"/>
        <rFont val="Comic Sans MS"/>
        <family val="4"/>
      </rPr>
      <t>Vrchlabí 21.3.2010</t>
    </r>
  </si>
  <si>
    <t>Mistrovství kraje - 20.3.2010 - finále</t>
  </si>
  <si>
    <t>Kategorie: Ženy, Pořadatel: Náchod</t>
  </si>
  <si>
    <t>kval.</t>
  </si>
  <si>
    <t>ch.</t>
  </si>
  <si>
    <t>finále</t>
  </si>
  <si>
    <t>celkem</t>
  </si>
  <si>
    <t>1.dráha</t>
  </si>
  <si>
    <t>2.dráha</t>
  </si>
  <si>
    <t>3.dráha</t>
  </si>
  <si>
    <t>4.dráha</t>
  </si>
  <si>
    <t>Vostřezová Milada</t>
  </si>
  <si>
    <t>Kvasničková Marie</t>
  </si>
  <si>
    <t>Abelová Petra</t>
  </si>
  <si>
    <t>Bezdíčková Ilona</t>
  </si>
  <si>
    <t>Mankovecká Milena</t>
  </si>
  <si>
    <t>Majerová Jana</t>
  </si>
  <si>
    <t>Sýkorová Ilona</t>
  </si>
  <si>
    <t>TJ Start Rychnov</t>
  </si>
  <si>
    <t>Mistrovství kraje - 20.3.2010 - kvalifikace</t>
  </si>
  <si>
    <t>Kučerová Michaela</t>
  </si>
  <si>
    <t>Šimůnková Renata</t>
  </si>
  <si>
    <t>Viková Dana</t>
  </si>
  <si>
    <t>Van Steelantová Ilona</t>
  </si>
  <si>
    <t>Loko Trutnov</t>
  </si>
  <si>
    <t>Votočková Jana</t>
  </si>
  <si>
    <t>Graciasová Miloslava</t>
  </si>
  <si>
    <t>Kvassková Zuzana</t>
  </si>
  <si>
    <t>Kvalifikace</t>
  </si>
  <si>
    <t>Finále</t>
  </si>
  <si>
    <t>Kovář Martin</t>
  </si>
  <si>
    <t>Říha Zdeněk</t>
  </si>
  <si>
    <t>Straka Roman</t>
  </si>
  <si>
    <t>Bartoníček Jiří</t>
  </si>
  <si>
    <t>Start Rychnov</t>
  </si>
  <si>
    <t>Hanzlík Miroslav</t>
  </si>
  <si>
    <t>Holanec Petr</t>
  </si>
  <si>
    <t>Jirouš Michal</t>
  </si>
  <si>
    <t>Radek Jung</t>
  </si>
  <si>
    <t>Majer Tomáš</t>
  </si>
  <si>
    <t>TJ Milovice</t>
  </si>
  <si>
    <t>Vik Miloslav</t>
  </si>
  <si>
    <t>Brožek Viktor</t>
  </si>
  <si>
    <t>Beránek Ladislav</t>
  </si>
  <si>
    <t>Kroupa Radek</t>
  </si>
  <si>
    <t>Rolf Michal</t>
  </si>
  <si>
    <t>SKK Třebechovice p.O.</t>
  </si>
  <si>
    <t>Bek Jiří</t>
  </si>
  <si>
    <t>Šanda Miroslav</t>
  </si>
  <si>
    <t>Limberský Tomáš</t>
  </si>
  <si>
    <t>Hobl David</t>
  </si>
  <si>
    <t>Adamů Tomáš</t>
  </si>
  <si>
    <t>TJ Nová Paka</t>
  </si>
  <si>
    <t>Bajer Jiří</t>
  </si>
  <si>
    <t>21.</t>
  </si>
  <si>
    <t>TJ Lokomotiva Trutnov</t>
  </si>
  <si>
    <t>Fienbinger Kamil</t>
  </si>
  <si>
    <t>22.</t>
  </si>
  <si>
    <t>Vydra Antonín</t>
  </si>
  <si>
    <t>23.</t>
  </si>
  <si>
    <t>Dušánek Pavel</t>
  </si>
  <si>
    <t>24.</t>
  </si>
  <si>
    <t>Adamů Jan</t>
  </si>
  <si>
    <t>Mistrovství KKKS 2010-Žákyně</t>
  </si>
  <si>
    <t>Los</t>
  </si>
  <si>
    <t>Graciasová Jitka</t>
  </si>
  <si>
    <t>Votočková Petra</t>
  </si>
  <si>
    <t>Dyntarová Michaela</t>
  </si>
  <si>
    <t>Danišová Martina</t>
  </si>
  <si>
    <t>Bartošová Dominika</t>
  </si>
  <si>
    <t>Hofmanová Kristýna</t>
  </si>
  <si>
    <t>Mlatečková Nikola</t>
  </si>
  <si>
    <t>Novotná Lucie</t>
  </si>
  <si>
    <t>Karázsová Monika</t>
  </si>
  <si>
    <t>Klicperová Lucie</t>
  </si>
  <si>
    <t>Prokopová Tereza</t>
  </si>
  <si>
    <t>KK Zálabák Smiřice</t>
  </si>
  <si>
    <t>Kammelová Eva</t>
  </si>
  <si>
    <t>Mistrovství KKKS 2010-Žáci</t>
  </si>
  <si>
    <t>Kováčik Martin</t>
  </si>
  <si>
    <t>SKK Náchd</t>
  </si>
  <si>
    <t>Mrkos Matěj</t>
  </si>
  <si>
    <t>Tj Č. Kostelec</t>
  </si>
  <si>
    <t>Ruml Dominik</t>
  </si>
  <si>
    <t>Ehl Jiří</t>
  </si>
  <si>
    <t>Start Rychnov n K.</t>
  </si>
  <si>
    <t>Lepka Ondřej</t>
  </si>
  <si>
    <t>Palm Patrik</t>
  </si>
  <si>
    <t>Glos Josef</t>
  </si>
  <si>
    <t>Mazura Martin</t>
  </si>
  <si>
    <t>Kračmar František</t>
  </si>
  <si>
    <t>Poloch Milan</t>
  </si>
  <si>
    <t>Bína Jan</t>
  </si>
  <si>
    <t>Nosek Jan</t>
  </si>
  <si>
    <t>Tj Milovice</t>
  </si>
  <si>
    <t>F I N Á L E</t>
  </si>
  <si>
    <t>Pavlata Vladimír</t>
  </si>
  <si>
    <t>Krsek Oldřich</t>
  </si>
  <si>
    <t>St. Rychnov</t>
  </si>
  <si>
    <t>Brouček Jindřich</t>
  </si>
  <si>
    <t>TJ Č.Meziř.</t>
  </si>
  <si>
    <t>Lux Jaroslav</t>
  </si>
  <si>
    <t>Khol Zdeněk</t>
  </si>
  <si>
    <t>Hurdálek Milan</t>
  </si>
  <si>
    <t>Řehák Vladimír</t>
  </si>
  <si>
    <t>Hornych Oldřich</t>
  </si>
  <si>
    <t>Němec Ladislav</t>
  </si>
  <si>
    <t>Gütler Jaroslav</t>
  </si>
  <si>
    <t>Fikar Zbyněk</t>
  </si>
  <si>
    <t>Březovice</t>
  </si>
  <si>
    <t>Hrycík Ladislav</t>
  </si>
  <si>
    <t>Doucha Jiří</t>
  </si>
  <si>
    <t>Lorenc Ladislav</t>
  </si>
  <si>
    <t>Langr Josef</t>
  </si>
  <si>
    <t>Weihrauch Jaroslav</t>
  </si>
  <si>
    <t>TJ N. Paka</t>
  </si>
  <si>
    <t>Jeníček Jaroslav</t>
  </si>
  <si>
    <t>Gütler Vladimír</t>
  </si>
  <si>
    <t>Šulc Jaroslav</t>
  </si>
  <si>
    <t>Čermák František</t>
  </si>
  <si>
    <t>Adamů František</t>
  </si>
  <si>
    <t>Janko Pavel</t>
  </si>
  <si>
    <t>Dlohoška Jaroslav</t>
  </si>
  <si>
    <t>Vrchlabí 20.3.2010, rozhodčí: Dymáček, Horáčková</t>
  </si>
  <si>
    <r>
      <t xml:space="preserve">MISTROVSTVÍ JEDNOTLIVCŮ SENIOŘI - KRÁLOVEHRADECKÝ KRAJ - </t>
    </r>
    <r>
      <rPr>
        <b/>
        <sz val="14"/>
        <rFont val="Comic Sans MS"/>
        <family val="4"/>
      </rPr>
      <t>Vrchlabí 20.3.2010</t>
    </r>
  </si>
  <si>
    <t>Mistrovství kraje - 21.3.2010</t>
  </si>
  <si>
    <t>Kategorie: Juniorky, Pořadatel: Náchod</t>
  </si>
  <si>
    <t>Divišová Michaela st.</t>
  </si>
  <si>
    <t>Tomášková Lenka</t>
  </si>
  <si>
    <t>Cvejnová Aneta</t>
  </si>
  <si>
    <t>Stránská Karolína</t>
  </si>
  <si>
    <t>Slavíková Lucie</t>
  </si>
  <si>
    <t xml:space="preserve">Vlčková Petra </t>
  </si>
  <si>
    <t>Hercíková Monika</t>
  </si>
  <si>
    <t>Nožičková Michaela</t>
  </si>
  <si>
    <t>Demuthová Andrea</t>
  </si>
  <si>
    <t>Cíglerová Tereza</t>
  </si>
  <si>
    <t>Kategorie: Seniorky, Pořadatel: Náchod</t>
  </si>
  <si>
    <t>Kolářová Marie</t>
  </si>
  <si>
    <t>Adamů Dana</t>
  </si>
  <si>
    <t>Moravcová Věra</t>
  </si>
  <si>
    <t>Kopecká Eva</t>
  </si>
  <si>
    <t>Frydrychová Marie</t>
  </si>
  <si>
    <t>Šedivá Alena</t>
  </si>
  <si>
    <t>Trýznová Alena</t>
  </si>
  <si>
    <t>Schusterová Eva</t>
  </si>
  <si>
    <t>Lejpová Lidmila</t>
  </si>
  <si>
    <t>TJ České Meziříčí</t>
  </si>
  <si>
    <t>Vodičková Alena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</si>
</sst>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9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20"/>
      <name val="Times New Roman CE"/>
      <family val="1"/>
    </font>
    <font>
      <b/>
      <sz val="14"/>
      <name val="Times New Roman CE"/>
      <family val="0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sz val="12"/>
      <color indexed="51"/>
      <name val="Times New Roman CE"/>
      <family val="0"/>
    </font>
    <font>
      <i/>
      <sz val="12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1"/>
    </font>
    <font>
      <b/>
      <i/>
      <sz val="12"/>
      <name val="Times New Roman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Comic Sans MS"/>
      <family val="4"/>
    </font>
    <font>
      <b/>
      <sz val="12"/>
      <color indexed="10"/>
      <name val="Arial CE"/>
      <family val="2"/>
    </font>
    <font>
      <sz val="12"/>
      <name val="Arial CE"/>
      <family val="0"/>
    </font>
    <font>
      <b/>
      <sz val="10"/>
      <color indexed="10"/>
      <name val="Arial CE"/>
      <family val="2"/>
    </font>
    <font>
      <sz val="12"/>
      <name val="Comic Sans MS"/>
      <family val="4"/>
    </font>
    <font>
      <b/>
      <sz val="10"/>
      <name val="Arial CE"/>
      <family val="2"/>
    </font>
    <font>
      <sz val="14"/>
      <name val="Arial CE"/>
      <family val="0"/>
    </font>
    <font>
      <sz val="14"/>
      <name val="Times New Roman CE"/>
      <family val="0"/>
    </font>
    <font>
      <i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22"/>
      <name val="Arial Black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 style="double"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double"/>
      <right style="double"/>
      <top/>
      <bottom style="double"/>
    </border>
    <border>
      <left style="thin"/>
      <right style="double"/>
      <top style="thin"/>
      <bottom style="double"/>
    </border>
    <border>
      <left style="double"/>
      <right style="dotted"/>
      <top style="double"/>
      <bottom/>
    </border>
    <border>
      <left style="dotted"/>
      <right style="double"/>
      <top style="double"/>
      <bottom style="dotted"/>
    </border>
    <border>
      <left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/>
      <top style="double"/>
      <bottom style="dotted"/>
    </border>
    <border>
      <left style="double"/>
      <right style="dotted"/>
      <top style="double"/>
      <bottom style="dotted"/>
    </border>
    <border>
      <left style="double"/>
      <right style="double"/>
      <top/>
      <bottom style="dotted"/>
    </border>
    <border>
      <left style="double"/>
      <right style="dotted"/>
      <top/>
      <bottom/>
    </border>
    <border>
      <left style="dotted"/>
      <right style="double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uble"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 style="double"/>
      <right style="dotted"/>
      <top/>
      <bottom style="double"/>
    </border>
    <border>
      <left style="dotted"/>
      <right style="double"/>
      <top style="dotted"/>
      <bottom style="double"/>
    </border>
    <border>
      <left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uble"/>
      <right style="dotted"/>
      <top style="dotted"/>
      <bottom style="double"/>
    </border>
    <border>
      <left/>
      <right style="double"/>
      <top style="double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double"/>
    </border>
    <border>
      <left style="double"/>
      <right/>
      <top style="double"/>
      <bottom style="dotted"/>
    </border>
    <border>
      <left style="dotted"/>
      <right/>
      <top/>
      <bottom style="dotted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 style="dotted"/>
      <bottom style="double"/>
    </border>
    <border>
      <left/>
      <right style="double"/>
      <top style="dotted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double"/>
    </border>
    <border>
      <left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 applyNumberFormat="0">
      <alignment/>
      <protection/>
    </xf>
    <xf numFmtId="0" fontId="2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48" applyFont="1">
      <alignment/>
      <protection/>
    </xf>
    <xf numFmtId="0" fontId="17" fillId="0" borderId="0" xfId="48" applyFont="1" applyAlignment="1">
      <alignment horizontal="center"/>
      <protection/>
    </xf>
    <xf numFmtId="0" fontId="13" fillId="0" borderId="0" xfId="48" applyAlignment="1">
      <alignment horizontal="center"/>
      <protection/>
    </xf>
    <xf numFmtId="0" fontId="13" fillId="0" borderId="0" xfId="48">
      <alignment/>
      <protection/>
    </xf>
    <xf numFmtId="0" fontId="13" fillId="19" borderId="12" xfId="48" applyFill="1" applyBorder="1" applyAlignment="1">
      <alignment horizontal="center"/>
      <protection/>
    </xf>
    <xf numFmtId="0" fontId="13" fillId="19" borderId="12" xfId="48" applyFill="1" applyBorder="1">
      <alignment/>
      <protection/>
    </xf>
    <xf numFmtId="0" fontId="13" fillId="26" borderId="13" xfId="48" applyFill="1" applyBorder="1" applyAlignment="1">
      <alignment horizontal="center"/>
      <protection/>
    </xf>
    <xf numFmtId="0" fontId="13" fillId="26" borderId="14" xfId="48" applyFill="1" applyBorder="1">
      <alignment/>
      <protection/>
    </xf>
    <xf numFmtId="0" fontId="13" fillId="26" borderId="14" xfId="48" applyFill="1" applyBorder="1" applyAlignment="1">
      <alignment horizontal="center"/>
      <protection/>
    </xf>
    <xf numFmtId="0" fontId="13" fillId="26" borderId="15" xfId="48" applyFill="1" applyBorder="1" applyAlignment="1">
      <alignment horizontal="center"/>
      <protection/>
    </xf>
    <xf numFmtId="0" fontId="13" fillId="26" borderId="10" xfId="48" applyFill="1" applyBorder="1" applyAlignment="1">
      <alignment horizontal="center"/>
      <protection/>
    </xf>
    <xf numFmtId="0" fontId="13" fillId="26" borderId="10" xfId="48" applyFill="1" applyBorder="1">
      <alignment/>
      <protection/>
    </xf>
    <xf numFmtId="0" fontId="13" fillId="0" borderId="10" xfId="48" applyFill="1" applyBorder="1" applyAlignment="1">
      <alignment horizontal="center"/>
      <protection/>
    </xf>
    <xf numFmtId="0" fontId="13" fillId="0" borderId="10" xfId="48" applyFill="1" applyBorder="1">
      <alignment/>
      <protection/>
    </xf>
    <xf numFmtId="0" fontId="13" fillId="0" borderId="10" xfId="48" applyBorder="1" applyAlignment="1">
      <alignment horizontal="center"/>
      <protection/>
    </xf>
    <xf numFmtId="0" fontId="13" fillId="0" borderId="13" xfId="48" applyFill="1" applyBorder="1" applyAlignment="1">
      <alignment horizontal="center"/>
      <protection/>
    </xf>
    <xf numFmtId="0" fontId="13" fillId="26" borderId="16" xfId="48" applyFill="1" applyBorder="1" applyAlignment="1">
      <alignment horizontal="center"/>
      <protection/>
    </xf>
    <xf numFmtId="0" fontId="13" fillId="26" borderId="16" xfId="48" applyFill="1" applyBorder="1">
      <alignment/>
      <protection/>
    </xf>
    <xf numFmtId="0" fontId="36" fillId="26" borderId="17" xfId="54" applyFont="1" applyFill="1" applyBorder="1" applyAlignment="1">
      <alignment horizontal="center"/>
      <protection/>
    </xf>
    <xf numFmtId="0" fontId="36" fillId="26" borderId="18" xfId="54" applyFont="1" applyFill="1" applyBorder="1" applyAlignment="1">
      <alignment horizontal="center"/>
      <protection/>
    </xf>
    <xf numFmtId="0" fontId="36" fillId="26" borderId="19" xfId="54" applyFont="1" applyFill="1" applyBorder="1" applyAlignment="1">
      <alignment horizontal="center"/>
      <protection/>
    </xf>
    <xf numFmtId="0" fontId="28" fillId="0" borderId="0" xfId="54">
      <alignment/>
      <protection/>
    </xf>
    <xf numFmtId="0" fontId="36" fillId="26" borderId="20" xfId="54" applyFont="1" applyFill="1" applyBorder="1" applyAlignment="1">
      <alignment horizontal="center"/>
      <protection/>
    </xf>
    <xf numFmtId="0" fontId="36" fillId="26" borderId="0" xfId="54" applyFont="1" applyFill="1" applyBorder="1" applyAlignment="1">
      <alignment horizontal="center"/>
      <protection/>
    </xf>
    <xf numFmtId="0" fontId="36" fillId="26" borderId="21" xfId="54" applyFont="1" applyFill="1" applyBorder="1" applyAlignment="1">
      <alignment horizontal="center"/>
      <protection/>
    </xf>
    <xf numFmtId="0" fontId="28" fillId="26" borderId="20" xfId="54" applyFill="1" applyBorder="1">
      <alignment/>
      <protection/>
    </xf>
    <xf numFmtId="0" fontId="28" fillId="26" borderId="0" xfId="54" applyFill="1" applyBorder="1" applyAlignment="1">
      <alignment horizontal="right"/>
      <protection/>
    </xf>
    <xf numFmtId="0" fontId="28" fillId="26" borderId="0" xfId="54" applyFill="1" applyBorder="1" applyAlignment="1">
      <alignment horizontal="center"/>
      <protection/>
    </xf>
    <xf numFmtId="0" fontId="28" fillId="26" borderId="21" xfId="54" applyFill="1" applyBorder="1" applyAlignment="1">
      <alignment horizontal="center"/>
      <protection/>
    </xf>
    <xf numFmtId="0" fontId="38" fillId="26" borderId="20" xfId="54" applyFont="1" applyFill="1" applyBorder="1" applyAlignment="1">
      <alignment horizontal="center"/>
      <protection/>
    </xf>
    <xf numFmtId="0" fontId="38" fillId="26" borderId="0" xfId="54" applyFont="1" applyFill="1" applyBorder="1" applyAlignment="1">
      <alignment horizontal="center"/>
      <protection/>
    </xf>
    <xf numFmtId="0" fontId="38" fillId="26" borderId="21" xfId="54" applyFont="1" applyFill="1" applyBorder="1" applyAlignment="1">
      <alignment horizontal="center"/>
      <protection/>
    </xf>
    <xf numFmtId="0" fontId="39" fillId="0" borderId="17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22" xfId="54" applyFont="1" applyBorder="1" applyAlignment="1">
      <alignment horizontal="center" vertical="center" wrapText="1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39" fillId="17" borderId="24" xfId="54" applyFont="1" applyFill="1" applyBorder="1" applyAlignment="1">
      <alignment horizontal="center" vertical="center" wrapText="1"/>
      <protection/>
    </xf>
    <xf numFmtId="0" fontId="39" fillId="17" borderId="25" xfId="54" applyFont="1" applyFill="1" applyBorder="1" applyAlignment="1">
      <alignment horizontal="center" vertical="center" wrapText="1"/>
      <protection/>
    </xf>
    <xf numFmtId="0" fontId="39" fillId="4" borderId="24" xfId="54" applyFont="1" applyFill="1" applyBorder="1" applyAlignment="1">
      <alignment horizontal="center" vertical="center" wrapText="1"/>
      <protection/>
    </xf>
    <xf numFmtId="0" fontId="39" fillId="4" borderId="25" xfId="54" applyFont="1" applyFill="1" applyBorder="1" applyAlignment="1">
      <alignment horizontal="center" vertical="center" wrapText="1"/>
      <protection/>
    </xf>
    <xf numFmtId="0" fontId="39" fillId="25" borderId="24" xfId="54" applyFont="1" applyFill="1" applyBorder="1" applyAlignment="1">
      <alignment horizontal="center" vertical="center" wrapText="1"/>
      <protection/>
    </xf>
    <xf numFmtId="0" fontId="39" fillId="25" borderId="25" xfId="54" applyFont="1" applyFill="1" applyBorder="1" applyAlignment="1">
      <alignment horizontal="center" vertical="center" wrapText="1"/>
      <protection/>
    </xf>
    <xf numFmtId="0" fontId="39" fillId="7" borderId="24" xfId="54" applyFont="1" applyFill="1" applyBorder="1" applyAlignment="1">
      <alignment horizontal="center" vertical="center" wrapText="1"/>
      <protection/>
    </xf>
    <xf numFmtId="0" fontId="39" fillId="7" borderId="25" xfId="54" applyFont="1" applyFill="1" applyBorder="1" applyAlignment="1">
      <alignment horizontal="center" vertical="center" wrapText="1"/>
      <protection/>
    </xf>
    <xf numFmtId="0" fontId="39" fillId="0" borderId="26" xfId="54" applyFont="1" applyBorder="1" applyAlignment="1">
      <alignment horizontal="center"/>
      <protection/>
    </xf>
    <xf numFmtId="0" fontId="39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0" borderId="26" xfId="54" applyFont="1" applyBorder="1" applyAlignment="1">
      <alignment horizontal="center" vertical="center" wrapText="1"/>
      <protection/>
    </xf>
    <xf numFmtId="0" fontId="39" fillId="0" borderId="30" xfId="54" applyFont="1" applyBorder="1" applyAlignment="1">
      <alignment horizontal="center" vertical="center" wrapText="1"/>
      <protection/>
    </xf>
    <xf numFmtId="0" fontId="39" fillId="3" borderId="31" xfId="54" applyFont="1" applyFill="1" applyBorder="1" applyAlignment="1">
      <alignment horizontal="center" vertical="center"/>
      <protection/>
    </xf>
    <xf numFmtId="0" fontId="39" fillId="0" borderId="32" xfId="54" applyFont="1" applyBorder="1" applyAlignment="1">
      <alignment horizontal="center"/>
      <protection/>
    </xf>
    <xf numFmtId="0" fontId="39" fillId="0" borderId="33" xfId="54" applyFont="1" applyBorder="1" applyAlignment="1">
      <alignment horizontal="center"/>
      <protection/>
    </xf>
    <xf numFmtId="0" fontId="39" fillId="0" borderId="34" xfId="54" applyFont="1" applyBorder="1" applyAlignment="1">
      <alignment horizontal="center" vertical="center" wrapText="1"/>
      <protection/>
    </xf>
    <xf numFmtId="0" fontId="39" fillId="0" borderId="35" xfId="54" applyFont="1" applyBorder="1" applyAlignment="1">
      <alignment horizontal="center" vertical="center" wrapText="1"/>
      <protection/>
    </xf>
    <xf numFmtId="0" fontId="39" fillId="0" borderId="36" xfId="54" applyFont="1" applyBorder="1" applyAlignment="1">
      <alignment horizontal="center" vertical="center" wrapText="1"/>
      <protection/>
    </xf>
    <xf numFmtId="0" fontId="39" fillId="0" borderId="37" xfId="54" applyFont="1" applyBorder="1" applyAlignment="1">
      <alignment horizontal="center" vertical="center" wrapText="1"/>
      <protection/>
    </xf>
    <xf numFmtId="0" fontId="39" fillId="17" borderId="38" xfId="54" applyFont="1" applyFill="1" applyBorder="1" applyAlignment="1">
      <alignment horizontal="center" vertical="center" wrapText="1"/>
      <protection/>
    </xf>
    <xf numFmtId="0" fontId="39" fillId="17" borderId="39" xfId="54" applyFont="1" applyFill="1" applyBorder="1" applyAlignment="1">
      <alignment horizontal="center" vertical="center" wrapText="1"/>
      <protection/>
    </xf>
    <xf numFmtId="0" fontId="39" fillId="4" borderId="38" xfId="54" applyFont="1" applyFill="1" applyBorder="1" applyAlignment="1">
      <alignment horizontal="center" vertical="center" wrapText="1"/>
      <protection/>
    </xf>
    <xf numFmtId="0" fontId="39" fillId="4" borderId="39" xfId="54" applyFont="1" applyFill="1" applyBorder="1" applyAlignment="1">
      <alignment horizontal="center" vertical="center" wrapText="1"/>
      <protection/>
    </xf>
    <xf numFmtId="0" fontId="39" fillId="25" borderId="38" xfId="54" applyFont="1" applyFill="1" applyBorder="1" applyAlignment="1">
      <alignment horizontal="center" vertical="center" wrapText="1"/>
      <protection/>
    </xf>
    <xf numFmtId="0" fontId="39" fillId="25" borderId="39" xfId="54" applyFont="1" applyFill="1" applyBorder="1" applyAlignment="1">
      <alignment horizontal="center" vertical="center" wrapText="1"/>
      <protection/>
    </xf>
    <xf numFmtId="0" fontId="39" fillId="7" borderId="38" xfId="54" applyFont="1" applyFill="1" applyBorder="1" applyAlignment="1">
      <alignment horizontal="center" vertical="center" wrapText="1"/>
      <protection/>
    </xf>
    <xf numFmtId="0" fontId="39" fillId="7" borderId="39" xfId="54" applyFont="1" applyFill="1" applyBorder="1" applyAlignment="1">
      <alignment horizontal="center" vertical="center" wrapText="1"/>
      <protection/>
    </xf>
    <xf numFmtId="0" fontId="39" fillId="0" borderId="40" xfId="54" applyFont="1" applyBorder="1" applyAlignment="1">
      <alignment horizontal="center" vertical="center" wrapText="1"/>
      <protection/>
    </xf>
    <xf numFmtId="0" fontId="40" fillId="0" borderId="41" xfId="54" applyFont="1" applyBorder="1" applyAlignment="1">
      <alignment horizontal="center" vertical="center" wrapText="1"/>
      <protection/>
    </xf>
    <xf numFmtId="0" fontId="39" fillId="0" borderId="42" xfId="54" applyFont="1" applyBorder="1" applyAlignment="1">
      <alignment horizontal="center" vertical="center" wrapText="1"/>
      <protection/>
    </xf>
    <xf numFmtId="0" fontId="39" fillId="3" borderId="43" xfId="54" applyFont="1" applyFill="1" applyBorder="1" applyAlignment="1">
      <alignment horizontal="center" vertical="center"/>
      <protection/>
    </xf>
    <xf numFmtId="0" fontId="39" fillId="0" borderId="37" xfId="54" applyFont="1" applyBorder="1" applyAlignment="1">
      <alignment horizontal="center" vertical="center"/>
      <protection/>
    </xf>
    <xf numFmtId="0" fontId="39" fillId="0" borderId="44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 textRotation="90" wrapText="1"/>
      <protection/>
    </xf>
    <xf numFmtId="0" fontId="42" fillId="0" borderId="46" xfId="54" applyFont="1" applyBorder="1" applyAlignment="1">
      <alignment horizontal="right"/>
      <protection/>
    </xf>
    <xf numFmtId="0" fontId="39" fillId="0" borderId="47" xfId="54" applyFont="1" applyBorder="1">
      <alignment/>
      <protection/>
    </xf>
    <xf numFmtId="0" fontId="43" fillId="0" borderId="48" xfId="54" applyFont="1" applyBorder="1">
      <alignment/>
      <protection/>
    </xf>
    <xf numFmtId="0" fontId="43" fillId="17" borderId="48" xfId="54" applyFont="1" applyFill="1" applyBorder="1" applyAlignment="1">
      <alignment horizontal="center" vertical="center" wrapText="1"/>
      <protection/>
    </xf>
    <xf numFmtId="0" fontId="43" fillId="4" borderId="48" xfId="54" applyFont="1" applyFill="1" applyBorder="1" applyAlignment="1">
      <alignment horizontal="center" vertical="center" wrapText="1"/>
      <protection/>
    </xf>
    <xf numFmtId="0" fontId="43" fillId="25" borderId="48" xfId="54" applyFont="1" applyFill="1" applyBorder="1" applyAlignment="1">
      <alignment horizontal="center" vertical="center" wrapText="1"/>
      <protection/>
    </xf>
    <xf numFmtId="0" fontId="43" fillId="7" borderId="48" xfId="54" applyFont="1" applyFill="1" applyBorder="1" applyAlignment="1">
      <alignment horizontal="center" vertical="center" wrapText="1"/>
      <protection/>
    </xf>
    <xf numFmtId="0" fontId="43" fillId="7" borderId="46" xfId="54" applyFont="1" applyFill="1" applyBorder="1" applyAlignment="1">
      <alignment horizontal="center" vertical="center" wrapText="1"/>
      <protection/>
    </xf>
    <xf numFmtId="0" fontId="43" fillId="0" borderId="47" xfId="54" applyFont="1" applyBorder="1" applyAlignment="1">
      <alignment vertical="center" wrapText="1"/>
      <protection/>
    </xf>
    <xf numFmtId="0" fontId="43" fillId="0" borderId="48" xfId="54" applyFont="1" applyBorder="1" applyAlignment="1">
      <alignment vertical="center" wrapText="1"/>
      <protection/>
    </xf>
    <xf numFmtId="0" fontId="43" fillId="0" borderId="49" xfId="54" applyFont="1" applyBorder="1" applyAlignment="1">
      <alignment vertical="center" wrapText="1"/>
      <protection/>
    </xf>
    <xf numFmtId="0" fontId="43" fillId="0" borderId="50" xfId="54" applyFont="1" applyBorder="1" applyAlignment="1">
      <alignment horizontal="center" vertical="center" wrapText="1"/>
      <protection/>
    </xf>
    <xf numFmtId="0" fontId="43" fillId="0" borderId="48" xfId="54" applyFont="1" applyBorder="1" applyAlignment="1">
      <alignment horizontal="center" vertical="center" wrapText="1"/>
      <protection/>
    </xf>
    <xf numFmtId="0" fontId="43" fillId="0" borderId="46" xfId="54" applyFont="1" applyBorder="1" applyAlignment="1">
      <alignment horizontal="center" vertical="center" wrapText="1"/>
      <protection/>
    </xf>
    <xf numFmtId="0" fontId="43" fillId="0" borderId="47" xfId="54" applyFont="1" applyBorder="1" applyAlignment="1">
      <alignment horizontal="center" vertical="center" wrapText="1"/>
      <protection/>
    </xf>
    <xf numFmtId="0" fontId="43" fillId="0" borderId="49" xfId="54" applyFont="1" applyBorder="1" applyAlignment="1">
      <alignment horizontal="center" vertical="center" wrapText="1"/>
      <protection/>
    </xf>
    <xf numFmtId="0" fontId="39" fillId="3" borderId="51" xfId="54" applyFont="1" applyFill="1" applyBorder="1" applyAlignment="1">
      <alignment horizontal="center" vertical="center" wrapText="1"/>
      <protection/>
    </xf>
    <xf numFmtId="0" fontId="43" fillId="0" borderId="50" xfId="54" applyFont="1" applyBorder="1">
      <alignment/>
      <protection/>
    </xf>
    <xf numFmtId="0" fontId="43" fillId="0" borderId="46" xfId="54" applyFont="1" applyBorder="1">
      <alignment/>
      <protection/>
    </xf>
    <xf numFmtId="0" fontId="41" fillId="0" borderId="52" xfId="54" applyFont="1" applyBorder="1" applyAlignment="1">
      <alignment horizontal="center" vertical="center" textRotation="90" wrapText="1"/>
      <protection/>
    </xf>
    <xf numFmtId="0" fontId="42" fillId="0" borderId="53" xfId="54" applyFont="1" applyBorder="1" applyAlignment="1">
      <alignment horizontal="right"/>
      <protection/>
    </xf>
    <xf numFmtId="0" fontId="39" fillId="0" borderId="54" xfId="54" applyFont="1" applyBorder="1">
      <alignment/>
      <protection/>
    </xf>
    <xf numFmtId="0" fontId="43" fillId="0" borderId="55" xfId="54" applyFont="1" applyBorder="1">
      <alignment/>
      <protection/>
    </xf>
    <xf numFmtId="0" fontId="43" fillId="17" borderId="55" xfId="54" applyFont="1" applyFill="1" applyBorder="1" applyAlignment="1">
      <alignment horizontal="center" vertical="center" wrapText="1"/>
      <protection/>
    </xf>
    <xf numFmtId="0" fontId="43" fillId="4" borderId="55" xfId="54" applyFont="1" applyFill="1" applyBorder="1" applyAlignment="1">
      <alignment horizontal="center" vertical="center" wrapText="1"/>
      <protection/>
    </xf>
    <xf numFmtId="0" fontId="43" fillId="25" borderId="55" xfId="54" applyFont="1" applyFill="1" applyBorder="1" applyAlignment="1">
      <alignment horizontal="center" vertical="center" wrapText="1"/>
      <protection/>
    </xf>
    <xf numFmtId="0" fontId="43" fillId="7" borderId="55" xfId="54" applyFont="1" applyFill="1" applyBorder="1" applyAlignment="1">
      <alignment horizontal="center" vertical="center" wrapText="1"/>
      <protection/>
    </xf>
    <xf numFmtId="0" fontId="43" fillId="7" borderId="53" xfId="54" applyFont="1" applyFill="1" applyBorder="1" applyAlignment="1">
      <alignment horizontal="center" vertical="center" wrapText="1"/>
      <protection/>
    </xf>
    <xf numFmtId="0" fontId="43" fillId="0" borderId="53" xfId="54" applyFont="1" applyBorder="1" applyAlignment="1">
      <alignment horizontal="center" vertical="center" wrapText="1"/>
      <protection/>
    </xf>
    <xf numFmtId="0" fontId="43" fillId="0" borderId="54" xfId="54" applyFont="1" applyBorder="1" applyAlignment="1">
      <alignment horizontal="center" vertical="center" wrapText="1"/>
      <protection/>
    </xf>
    <xf numFmtId="0" fontId="43" fillId="0" borderId="56" xfId="54" applyFont="1" applyBorder="1">
      <alignment/>
      <protection/>
    </xf>
    <xf numFmtId="0" fontId="43" fillId="0" borderId="53" xfId="54" applyFont="1" applyBorder="1">
      <alignment/>
      <protection/>
    </xf>
    <xf numFmtId="0" fontId="42" fillId="0" borderId="57" xfId="54" applyFont="1" applyBorder="1" applyAlignment="1">
      <alignment horizontal="right"/>
      <protection/>
    </xf>
    <xf numFmtId="0" fontId="43" fillId="17" borderId="58" xfId="54" applyFont="1" applyFill="1" applyBorder="1" applyAlignment="1">
      <alignment horizontal="center" vertical="center" wrapText="1"/>
      <protection/>
    </xf>
    <xf numFmtId="0" fontId="43" fillId="4" borderId="58" xfId="54" applyFont="1" applyFill="1" applyBorder="1" applyAlignment="1">
      <alignment horizontal="center" vertical="center" wrapText="1"/>
      <protection/>
    </xf>
    <xf numFmtId="0" fontId="43" fillId="25" borderId="58" xfId="54" applyFont="1" applyFill="1" applyBorder="1" applyAlignment="1">
      <alignment horizontal="center" vertical="center" wrapText="1"/>
      <protection/>
    </xf>
    <xf numFmtId="0" fontId="43" fillId="7" borderId="58" xfId="54" applyFont="1" applyFill="1" applyBorder="1" applyAlignment="1">
      <alignment horizontal="center" vertical="center" wrapText="1"/>
      <protection/>
    </xf>
    <xf numFmtId="0" fontId="43" fillId="7" borderId="57" xfId="54" applyFont="1" applyFill="1" applyBorder="1" applyAlignment="1">
      <alignment horizontal="center" vertical="center" wrapText="1"/>
      <protection/>
    </xf>
    <xf numFmtId="0" fontId="43" fillId="0" borderId="57" xfId="54" applyFont="1" applyBorder="1" applyAlignment="1">
      <alignment horizontal="center" vertical="center" wrapText="1"/>
      <protection/>
    </xf>
    <xf numFmtId="0" fontId="43" fillId="0" borderId="59" xfId="54" applyFont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3" fillId="0" borderId="55" xfId="54" applyFont="1" applyBorder="1" applyAlignment="1">
      <alignment horizontal="left"/>
      <protection/>
    </xf>
    <xf numFmtId="0" fontId="41" fillId="0" borderId="60" xfId="54" applyFont="1" applyBorder="1" applyAlignment="1">
      <alignment horizontal="center" vertical="center" textRotation="90" wrapText="1"/>
      <protection/>
    </xf>
    <xf numFmtId="0" fontId="42" fillId="0" borderId="61" xfId="54" applyFont="1" applyBorder="1" applyAlignment="1">
      <alignment horizontal="right"/>
      <protection/>
    </xf>
    <xf numFmtId="0" fontId="39" fillId="0" borderId="62" xfId="54" applyFont="1" applyBorder="1">
      <alignment/>
      <protection/>
    </xf>
    <xf numFmtId="0" fontId="43" fillId="0" borderId="63" xfId="54" applyFont="1" applyBorder="1">
      <alignment/>
      <protection/>
    </xf>
    <xf numFmtId="0" fontId="43" fillId="17" borderId="63" xfId="54" applyFont="1" applyFill="1" applyBorder="1" applyAlignment="1">
      <alignment horizontal="center" vertical="center" wrapText="1"/>
      <protection/>
    </xf>
    <xf numFmtId="0" fontId="43" fillId="4" borderId="63" xfId="54" applyFont="1" applyFill="1" applyBorder="1" applyAlignment="1">
      <alignment horizontal="center" vertical="center" wrapText="1"/>
      <protection/>
    </xf>
    <xf numFmtId="0" fontId="43" fillId="25" borderId="63" xfId="54" applyFont="1" applyFill="1" applyBorder="1" applyAlignment="1">
      <alignment horizontal="center" vertical="center" wrapText="1"/>
      <protection/>
    </xf>
    <xf numFmtId="0" fontId="43" fillId="7" borderId="63" xfId="54" applyFont="1" applyFill="1" applyBorder="1" applyAlignment="1">
      <alignment horizontal="center" vertical="center" wrapText="1"/>
      <protection/>
    </xf>
    <xf numFmtId="0" fontId="43" fillId="7" borderId="61" xfId="54" applyFont="1" applyFill="1" applyBorder="1" applyAlignment="1">
      <alignment horizontal="center" vertical="center" wrapText="1"/>
      <protection/>
    </xf>
    <xf numFmtId="0" fontId="43" fillId="0" borderId="61" xfId="54" applyFont="1" applyBorder="1" applyAlignment="1">
      <alignment horizontal="center" vertical="center" wrapText="1"/>
      <protection/>
    </xf>
    <xf numFmtId="0" fontId="43" fillId="0" borderId="62" xfId="54" applyFont="1" applyBorder="1" applyAlignment="1">
      <alignment horizontal="center" vertical="center" wrapText="1"/>
      <protection/>
    </xf>
    <xf numFmtId="0" fontId="43" fillId="0" borderId="64" xfId="54" applyFont="1" applyBorder="1">
      <alignment/>
      <protection/>
    </xf>
    <xf numFmtId="0" fontId="43" fillId="0" borderId="61" xfId="54" applyFont="1" applyBorder="1">
      <alignment/>
      <protection/>
    </xf>
    <xf numFmtId="0" fontId="41" fillId="26" borderId="0" xfId="54" applyFont="1" applyFill="1" applyBorder="1" applyAlignment="1">
      <alignment horizontal="center" vertical="center" textRotation="90" wrapText="1"/>
      <protection/>
    </xf>
    <xf numFmtId="0" fontId="44" fillId="26" borderId="0" xfId="54" applyFont="1" applyFill="1" applyBorder="1" applyAlignment="1">
      <alignment horizontal="right"/>
      <protection/>
    </xf>
    <xf numFmtId="0" fontId="28" fillId="26" borderId="0" xfId="54" applyFont="1" applyFill="1" applyBorder="1">
      <alignment/>
      <protection/>
    </xf>
    <xf numFmtId="0" fontId="28" fillId="0" borderId="0" xfId="54" applyFill="1" applyBorder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vertical="center" wrapText="1"/>
      <protection/>
    </xf>
    <xf numFmtId="0" fontId="39" fillId="0" borderId="0" xfId="54" applyFont="1" applyFill="1" applyBorder="1" applyAlignment="1">
      <alignment horizontal="center" vertical="center" wrapText="1"/>
      <protection/>
    </xf>
    <xf numFmtId="0" fontId="45" fillId="0" borderId="50" xfId="54" applyFont="1" applyBorder="1" applyAlignment="1">
      <alignment horizontal="center" vertical="center" textRotation="90"/>
      <protection/>
    </xf>
    <xf numFmtId="0" fontId="43" fillId="17" borderId="48" xfId="54" applyFont="1" applyFill="1" applyBorder="1">
      <alignment/>
      <protection/>
    </xf>
    <xf numFmtId="0" fontId="43" fillId="4" borderId="48" xfId="54" applyFont="1" applyFill="1" applyBorder="1">
      <alignment/>
      <protection/>
    </xf>
    <xf numFmtId="0" fontId="43" fillId="25" borderId="48" xfId="54" applyFont="1" applyFill="1" applyBorder="1">
      <alignment/>
      <protection/>
    </xf>
    <xf numFmtId="0" fontId="43" fillId="7" borderId="48" xfId="54" applyFont="1" applyFill="1" applyBorder="1">
      <alignment/>
      <protection/>
    </xf>
    <xf numFmtId="0" fontId="43" fillId="7" borderId="49" xfId="54" applyFont="1" applyFill="1" applyBorder="1">
      <alignment/>
      <protection/>
    </xf>
    <xf numFmtId="0" fontId="43" fillId="0" borderId="49" xfId="54" applyFont="1" applyBorder="1">
      <alignment/>
      <protection/>
    </xf>
    <xf numFmtId="0" fontId="43" fillId="0" borderId="50" xfId="54" applyFont="1" applyBorder="1" applyAlignment="1">
      <alignment horizontal="center"/>
      <protection/>
    </xf>
    <xf numFmtId="0" fontId="43" fillId="0" borderId="48" xfId="54" applyFont="1" applyBorder="1" applyAlignment="1">
      <alignment horizontal="center"/>
      <protection/>
    </xf>
    <xf numFmtId="0" fontId="43" fillId="0" borderId="46" xfId="54" applyFont="1" applyBorder="1" applyAlignment="1">
      <alignment horizontal="center"/>
      <protection/>
    </xf>
    <xf numFmtId="0" fontId="39" fillId="0" borderId="65" xfId="54" applyFont="1" applyBorder="1" applyAlignment="1">
      <alignment horizontal="center"/>
      <protection/>
    </xf>
    <xf numFmtId="0" fontId="46" fillId="0" borderId="0" xfId="54" applyFont="1" applyFill="1" applyBorder="1">
      <alignment/>
      <protection/>
    </xf>
    <xf numFmtId="0" fontId="28" fillId="0" borderId="0" xfId="54" applyFill="1" applyAlignment="1">
      <alignment horizontal="center"/>
      <protection/>
    </xf>
    <xf numFmtId="0" fontId="45" fillId="0" borderId="56" xfId="54" applyFont="1" applyBorder="1" applyAlignment="1">
      <alignment horizontal="center" vertical="center" textRotation="90"/>
      <protection/>
    </xf>
    <xf numFmtId="0" fontId="43" fillId="17" borderId="55" xfId="54" applyFont="1" applyFill="1" applyBorder="1">
      <alignment/>
      <protection/>
    </xf>
    <xf numFmtId="0" fontId="43" fillId="4" borderId="55" xfId="54" applyFont="1" applyFill="1" applyBorder="1">
      <alignment/>
      <protection/>
    </xf>
    <xf numFmtId="0" fontId="43" fillId="25" borderId="55" xfId="54" applyFont="1" applyFill="1" applyBorder="1">
      <alignment/>
      <protection/>
    </xf>
    <xf numFmtId="0" fontId="43" fillId="7" borderId="55" xfId="54" applyFont="1" applyFill="1" applyBorder="1">
      <alignment/>
      <protection/>
    </xf>
    <xf numFmtId="0" fontId="43" fillId="7" borderId="66" xfId="54" applyFont="1" applyFill="1" applyBorder="1">
      <alignment/>
      <protection/>
    </xf>
    <xf numFmtId="0" fontId="43" fillId="0" borderId="53" xfId="54" applyFont="1" applyBorder="1" applyAlignment="1">
      <alignment horizontal="center"/>
      <protection/>
    </xf>
    <xf numFmtId="0" fontId="45" fillId="0" borderId="64" xfId="54" applyFont="1" applyBorder="1" applyAlignment="1">
      <alignment horizontal="center" vertical="center" textRotation="90"/>
      <protection/>
    </xf>
    <xf numFmtId="0" fontId="43" fillId="17" borderId="63" xfId="54" applyFont="1" applyFill="1" applyBorder="1">
      <alignment/>
      <protection/>
    </xf>
    <xf numFmtId="0" fontId="43" fillId="4" borderId="63" xfId="54" applyFont="1" applyFill="1" applyBorder="1">
      <alignment/>
      <protection/>
    </xf>
    <xf numFmtId="0" fontId="43" fillId="25" borderId="63" xfId="54" applyFont="1" applyFill="1" applyBorder="1">
      <alignment/>
      <protection/>
    </xf>
    <xf numFmtId="0" fontId="43" fillId="7" borderId="63" xfId="54" applyFont="1" applyFill="1" applyBorder="1">
      <alignment/>
      <protection/>
    </xf>
    <xf numFmtId="0" fontId="43" fillId="7" borderId="67" xfId="54" applyFont="1" applyFill="1" applyBorder="1">
      <alignment/>
      <protection/>
    </xf>
    <xf numFmtId="0" fontId="43" fillId="0" borderId="61" xfId="54" applyFont="1" applyBorder="1" applyAlignment="1">
      <alignment horizontal="center"/>
      <protection/>
    </xf>
    <xf numFmtId="0" fontId="43" fillId="0" borderId="68" xfId="54" applyFont="1" applyBorder="1" applyAlignment="1">
      <alignment horizontal="center"/>
      <protection/>
    </xf>
    <xf numFmtId="0" fontId="43" fillId="0" borderId="65" xfId="54" applyFont="1" applyBorder="1" applyAlignment="1">
      <alignment horizontal="center"/>
      <protection/>
    </xf>
    <xf numFmtId="0" fontId="39" fillId="0" borderId="59" xfId="54" applyFont="1" applyBorder="1">
      <alignment/>
      <protection/>
    </xf>
    <xf numFmtId="0" fontId="43" fillId="0" borderId="58" xfId="54" applyFont="1" applyBorder="1">
      <alignment/>
      <protection/>
    </xf>
    <xf numFmtId="0" fontId="43" fillId="17" borderId="58" xfId="54" applyFont="1" applyFill="1" applyBorder="1">
      <alignment/>
      <protection/>
    </xf>
    <xf numFmtId="0" fontId="43" fillId="4" borderId="58" xfId="54" applyFont="1" applyFill="1" applyBorder="1">
      <alignment/>
      <protection/>
    </xf>
    <xf numFmtId="0" fontId="43" fillId="25" borderId="58" xfId="54" applyFont="1" applyFill="1" applyBorder="1">
      <alignment/>
      <protection/>
    </xf>
    <xf numFmtId="0" fontId="43" fillId="7" borderId="58" xfId="54" applyFont="1" applyFill="1" applyBorder="1">
      <alignment/>
      <protection/>
    </xf>
    <xf numFmtId="0" fontId="43" fillId="7" borderId="69" xfId="54" applyFont="1" applyFill="1" applyBorder="1">
      <alignment/>
      <protection/>
    </xf>
    <xf numFmtId="0" fontId="43" fillId="0" borderId="57" xfId="54" applyFont="1" applyBorder="1" applyAlignment="1">
      <alignment horizontal="center"/>
      <protection/>
    </xf>
    <xf numFmtId="0" fontId="43" fillId="0" borderId="70" xfId="54" applyFont="1" applyBorder="1" applyAlignment="1">
      <alignment horizontal="center"/>
      <protection/>
    </xf>
    <xf numFmtId="0" fontId="43" fillId="0" borderId="71" xfId="54" applyFont="1" applyBorder="1" applyAlignment="1">
      <alignment horizontal="center"/>
      <protection/>
    </xf>
    <xf numFmtId="0" fontId="43" fillId="0" borderId="72" xfId="54" applyFont="1" applyBorder="1" applyAlignment="1">
      <alignment horizontal="center"/>
      <protection/>
    </xf>
    <xf numFmtId="0" fontId="43" fillId="0" borderId="73" xfId="54" applyFont="1" applyBorder="1" applyAlignment="1">
      <alignment horizontal="center"/>
      <protection/>
    </xf>
    <xf numFmtId="0" fontId="47" fillId="0" borderId="0" xfId="54" applyFont="1" applyAlignment="1">
      <alignment/>
      <protection/>
    </xf>
    <xf numFmtId="0" fontId="48" fillId="0" borderId="0" xfId="0" applyFont="1" applyAlignment="1">
      <alignment/>
    </xf>
    <xf numFmtId="0" fontId="46" fillId="0" borderId="0" xfId="54" applyFont="1">
      <alignment/>
      <protection/>
    </xf>
    <xf numFmtId="0" fontId="46" fillId="0" borderId="0" xfId="54" applyFont="1" applyAlignment="1">
      <alignment horizontal="center"/>
      <protection/>
    </xf>
    <xf numFmtId="0" fontId="28" fillId="0" borderId="0" xfId="54" applyAlignment="1">
      <alignment horizontal="right"/>
      <protection/>
    </xf>
    <xf numFmtId="0" fontId="49" fillId="0" borderId="0" xfId="51" applyFont="1" applyAlignment="1" applyProtection="1">
      <alignment horizontal="center"/>
      <protection locked="0"/>
    </xf>
    <xf numFmtId="0" fontId="13" fillId="0" borderId="0" xfId="51">
      <alignment/>
      <protection/>
    </xf>
    <xf numFmtId="0" fontId="50" fillId="0" borderId="0" xfId="51" applyFont="1" applyAlignment="1" applyProtection="1">
      <alignment horizontal="center"/>
      <protection locked="0"/>
    </xf>
    <xf numFmtId="0" fontId="49" fillId="0" borderId="0" xfId="51" applyFont="1" applyAlignment="1">
      <alignment horizontal="center"/>
      <protection/>
    </xf>
    <xf numFmtId="0" fontId="13" fillId="19" borderId="23" xfId="51" applyFill="1" applyBorder="1" applyAlignment="1">
      <alignment horizontal="center" vertical="center"/>
      <protection/>
    </xf>
    <xf numFmtId="0" fontId="13" fillId="19" borderId="26" xfId="51" applyFill="1" applyBorder="1" applyAlignment="1">
      <alignment horizontal="center" vertical="center"/>
      <protection/>
    </xf>
    <xf numFmtId="0" fontId="13" fillId="7" borderId="26" xfId="51" applyFill="1" applyBorder="1" applyAlignment="1">
      <alignment horizontal="center"/>
      <protection/>
    </xf>
    <xf numFmtId="0" fontId="13" fillId="7" borderId="74" xfId="51" applyFill="1" applyBorder="1" applyAlignment="1">
      <alignment horizontal="center"/>
      <protection/>
    </xf>
    <xf numFmtId="0" fontId="13" fillId="4" borderId="23" xfId="51" applyFill="1" applyBorder="1" applyAlignment="1">
      <alignment horizontal="center" vertical="center"/>
      <protection/>
    </xf>
    <xf numFmtId="0" fontId="13" fillId="4" borderId="26" xfId="51" applyFill="1" applyBorder="1" applyAlignment="1">
      <alignment horizontal="center" vertical="center"/>
      <protection/>
    </xf>
    <xf numFmtId="0" fontId="13" fillId="8" borderId="26" xfId="51" applyFill="1" applyBorder="1" applyAlignment="1">
      <alignment horizontal="center" vertical="center"/>
      <protection/>
    </xf>
    <xf numFmtId="0" fontId="13" fillId="25" borderId="26" xfId="51" applyFill="1" applyBorder="1" applyAlignment="1">
      <alignment horizontal="center" vertical="center"/>
      <protection/>
    </xf>
    <xf numFmtId="0" fontId="13" fillId="3" borderId="26" xfId="51" applyFill="1" applyBorder="1" applyAlignment="1">
      <alignment horizontal="center" vertical="center"/>
      <protection/>
    </xf>
    <xf numFmtId="0" fontId="13" fillId="3" borderId="74" xfId="51" applyFill="1" applyBorder="1" applyAlignment="1">
      <alignment horizontal="center" vertical="center"/>
      <protection/>
    </xf>
    <xf numFmtId="0" fontId="13" fillId="19" borderId="37" xfId="51" applyFill="1" applyBorder="1" applyAlignment="1">
      <alignment horizontal="center" vertical="center"/>
      <protection/>
    </xf>
    <xf numFmtId="0" fontId="13" fillId="19" borderId="40" xfId="51" applyFill="1" applyBorder="1" applyAlignment="1">
      <alignment horizontal="center" vertical="center"/>
      <protection/>
    </xf>
    <xf numFmtId="0" fontId="13" fillId="17" borderId="40" xfId="51" applyFont="1" applyFill="1" applyBorder="1" applyAlignment="1">
      <alignment horizontal="center" vertical="center"/>
      <protection/>
    </xf>
    <xf numFmtId="0" fontId="13" fillId="7" borderId="40" xfId="51" applyFill="1" applyBorder="1" applyAlignment="1">
      <alignment horizontal="center" vertical="center"/>
      <protection/>
    </xf>
    <xf numFmtId="0" fontId="13" fillId="7" borderId="44" xfId="51" applyFill="1" applyBorder="1" applyAlignment="1">
      <alignment horizontal="center" vertical="center"/>
      <protection/>
    </xf>
    <xf numFmtId="0" fontId="13" fillId="4" borderId="37" xfId="51" applyFill="1" applyBorder="1" applyAlignment="1">
      <alignment horizontal="center" vertical="center"/>
      <protection/>
    </xf>
    <xf numFmtId="0" fontId="13" fillId="4" borderId="40" xfId="51" applyFill="1" applyBorder="1" applyAlignment="1">
      <alignment horizontal="center" vertical="center"/>
      <protection/>
    </xf>
    <xf numFmtId="0" fontId="13" fillId="8" borderId="40" xfId="51" applyFill="1" applyBorder="1" applyAlignment="1">
      <alignment horizontal="center" vertical="center"/>
      <protection/>
    </xf>
    <xf numFmtId="0" fontId="13" fillId="25" borderId="40" xfId="51" applyFill="1" applyBorder="1" applyAlignment="1">
      <alignment horizontal="center" vertical="center"/>
      <protection/>
    </xf>
    <xf numFmtId="0" fontId="13" fillId="3" borderId="40" xfId="51" applyFill="1" applyBorder="1" applyAlignment="1">
      <alignment horizontal="center" vertical="center"/>
      <protection/>
    </xf>
    <xf numFmtId="0" fontId="13" fillId="3" borderId="44" xfId="51" applyFill="1" applyBorder="1" applyAlignment="1">
      <alignment horizontal="center" vertical="center"/>
      <protection/>
    </xf>
    <xf numFmtId="0" fontId="51" fillId="0" borderId="75" xfId="51" applyFont="1" applyBorder="1" applyAlignment="1">
      <alignment horizontal="right" vertical="center"/>
      <protection/>
    </xf>
    <xf numFmtId="0" fontId="52" fillId="0" borderId="10" xfId="51" applyFont="1" applyBorder="1" applyAlignment="1" applyProtection="1">
      <alignment vertical="center"/>
      <protection locked="0"/>
    </xf>
    <xf numFmtId="0" fontId="13" fillId="0" borderId="10" xfId="51" applyBorder="1" applyAlignment="1" applyProtection="1">
      <alignment vertical="center"/>
      <protection locked="0"/>
    </xf>
    <xf numFmtId="0" fontId="53" fillId="0" borderId="13" xfId="51" applyFont="1" applyBorder="1" applyAlignment="1" applyProtection="1">
      <alignment horizontal="center" vertical="center"/>
      <protection locked="0"/>
    </xf>
    <xf numFmtId="0" fontId="13" fillId="0" borderId="10" xfId="51" applyBorder="1" applyAlignment="1" applyProtection="1">
      <alignment horizontal="center" vertical="center"/>
      <protection locked="0"/>
    </xf>
    <xf numFmtId="0" fontId="53" fillId="0" borderId="10" xfId="51" applyFont="1" applyBorder="1" applyAlignment="1" applyProtection="1">
      <alignment horizontal="center" vertical="center"/>
      <protection locked="0"/>
    </xf>
    <xf numFmtId="0" fontId="17" fillId="17" borderId="10" xfId="51" applyFont="1" applyFill="1" applyBorder="1" applyAlignment="1" applyProtection="1">
      <alignment horizontal="center" vertical="center"/>
      <protection locked="0"/>
    </xf>
    <xf numFmtId="0" fontId="13" fillId="0" borderId="13" xfId="51" applyBorder="1" applyAlignment="1" applyProtection="1">
      <alignment horizontal="center" vertical="center"/>
      <protection locked="0"/>
    </xf>
    <xf numFmtId="0" fontId="13" fillId="0" borderId="74" xfId="51" applyBorder="1" applyAlignment="1" applyProtection="1">
      <alignment horizontal="center" vertical="center"/>
      <protection locked="0"/>
    </xf>
    <xf numFmtId="0" fontId="13" fillId="0" borderId="0" xfId="51" applyAlignment="1">
      <alignment vertical="center"/>
      <protection/>
    </xf>
    <xf numFmtId="0" fontId="13" fillId="4" borderId="75" xfId="51" applyFill="1" applyBorder="1" applyAlignment="1" applyProtection="1">
      <alignment horizontal="center" vertical="center"/>
      <protection locked="0"/>
    </xf>
    <xf numFmtId="0" fontId="13" fillId="4" borderId="13" xfId="51" applyFill="1" applyBorder="1" applyAlignment="1" applyProtection="1">
      <alignment horizontal="center" vertical="center"/>
      <protection locked="0"/>
    </xf>
    <xf numFmtId="0" fontId="13" fillId="8" borderId="13" xfId="51" applyFill="1" applyBorder="1" applyAlignment="1" applyProtection="1">
      <alignment horizontal="center" vertical="center"/>
      <protection locked="0"/>
    </xf>
    <xf numFmtId="0" fontId="13" fillId="25" borderId="13" xfId="51" applyFill="1" applyBorder="1" applyAlignment="1" applyProtection="1">
      <alignment horizontal="center" vertical="center"/>
      <protection locked="0"/>
    </xf>
    <xf numFmtId="0" fontId="13" fillId="3" borderId="13" xfId="51" applyFill="1" applyBorder="1" applyAlignment="1" applyProtection="1">
      <alignment horizontal="center" vertical="center"/>
      <protection locked="0"/>
    </xf>
    <xf numFmtId="0" fontId="13" fillId="3" borderId="76" xfId="51" applyFill="1" applyBorder="1" applyAlignment="1" applyProtection="1">
      <alignment horizontal="center" vertical="center"/>
      <protection locked="0"/>
    </xf>
    <xf numFmtId="0" fontId="51" fillId="0" borderId="77" xfId="51" applyFont="1" applyBorder="1" applyAlignment="1">
      <alignment horizontal="right" vertical="center"/>
      <protection/>
    </xf>
    <xf numFmtId="0" fontId="13" fillId="0" borderId="10" xfId="51" applyFont="1" applyBorder="1" applyAlignment="1" applyProtection="1">
      <alignment vertical="center"/>
      <protection locked="0"/>
    </xf>
    <xf numFmtId="0" fontId="13" fillId="0" borderId="78" xfId="51" applyBorder="1" applyAlignment="1" applyProtection="1">
      <alignment horizontal="center" vertical="center"/>
      <protection locked="0"/>
    </xf>
    <xf numFmtId="0" fontId="13" fillId="4" borderId="77" xfId="51" applyFill="1" applyBorder="1" applyAlignment="1" applyProtection="1">
      <alignment horizontal="center" vertical="center"/>
      <protection locked="0"/>
    </xf>
    <xf numFmtId="0" fontId="13" fillId="4" borderId="10" xfId="51" applyFill="1" applyBorder="1" applyAlignment="1" applyProtection="1">
      <alignment horizontal="center" vertical="center"/>
      <protection locked="0"/>
    </xf>
    <xf numFmtId="0" fontId="13" fillId="8" borderId="10" xfId="51" applyFill="1" applyBorder="1" applyAlignment="1" applyProtection="1">
      <alignment horizontal="center" vertical="center"/>
      <protection locked="0"/>
    </xf>
    <xf numFmtId="0" fontId="13" fillId="25" borderId="10" xfId="51" applyFill="1" applyBorder="1" applyAlignment="1" applyProtection="1">
      <alignment horizontal="center" vertical="center"/>
      <protection locked="0"/>
    </xf>
    <xf numFmtId="0" fontId="13" fillId="3" borderId="10" xfId="51" applyFill="1" applyBorder="1" applyAlignment="1" applyProtection="1">
      <alignment horizontal="center" vertical="center"/>
      <protection locked="0"/>
    </xf>
    <xf numFmtId="0" fontId="13" fillId="3" borderId="78" xfId="51" applyFill="1" applyBorder="1" applyAlignment="1" applyProtection="1">
      <alignment horizontal="center" vertical="center"/>
      <protection locked="0"/>
    </xf>
    <xf numFmtId="0" fontId="13" fillId="0" borderId="79" xfId="51" applyBorder="1" applyAlignment="1">
      <alignment horizontal="right" vertical="center"/>
      <protection/>
    </xf>
    <xf numFmtId="0" fontId="52" fillId="0" borderId="12" xfId="51" applyFont="1" applyBorder="1" applyAlignment="1" applyProtection="1">
      <alignment vertical="center"/>
      <protection locked="0"/>
    </xf>
    <xf numFmtId="0" fontId="13" fillId="0" borderId="12" xfId="51" applyFont="1" applyBorder="1" applyAlignment="1" applyProtection="1">
      <alignment vertical="center"/>
      <protection locked="0"/>
    </xf>
    <xf numFmtId="0" fontId="53" fillId="0" borderId="12" xfId="51" applyFont="1" applyBorder="1" applyAlignment="1" applyProtection="1">
      <alignment horizontal="center" vertical="center"/>
      <protection locked="0"/>
    </xf>
    <xf numFmtId="0" fontId="13" fillId="0" borderId="12" xfId="51" applyBorder="1" applyAlignment="1" applyProtection="1">
      <alignment horizontal="center" vertical="center"/>
      <protection locked="0"/>
    </xf>
    <xf numFmtId="0" fontId="17" fillId="17" borderId="12" xfId="51" applyFont="1" applyFill="1" applyBorder="1" applyAlignment="1" applyProtection="1">
      <alignment horizontal="center" vertical="center"/>
      <protection locked="0"/>
    </xf>
    <xf numFmtId="0" fontId="13" fillId="0" borderId="80" xfId="51" applyBorder="1" applyAlignment="1" applyProtection="1">
      <alignment horizontal="center" vertical="center"/>
      <protection locked="0"/>
    </xf>
    <xf numFmtId="0" fontId="13" fillId="4" borderId="79" xfId="51" applyFill="1" applyBorder="1" applyAlignment="1" applyProtection="1">
      <alignment horizontal="center" vertical="center"/>
      <protection locked="0"/>
    </xf>
    <xf numFmtId="0" fontId="13" fillId="4" borderId="12" xfId="51" applyFill="1" applyBorder="1" applyAlignment="1" applyProtection="1">
      <alignment horizontal="center" vertical="center"/>
      <protection locked="0"/>
    </xf>
    <xf numFmtId="0" fontId="13" fillId="8" borderId="12" xfId="51" applyFill="1" applyBorder="1" applyAlignment="1" applyProtection="1">
      <alignment horizontal="center" vertical="center"/>
      <protection locked="0"/>
    </xf>
    <xf numFmtId="0" fontId="13" fillId="25" borderId="12" xfId="51" applyFill="1" applyBorder="1" applyAlignment="1" applyProtection="1">
      <alignment horizontal="center" vertical="center"/>
      <protection locked="0"/>
    </xf>
    <xf numFmtId="0" fontId="13" fillId="3" borderId="12" xfId="51" applyFill="1" applyBorder="1" applyAlignment="1" applyProtection="1">
      <alignment horizontal="center" vertical="center"/>
      <protection locked="0"/>
    </xf>
    <xf numFmtId="0" fontId="13" fillId="3" borderId="80" xfId="51" applyFill="1" applyBorder="1" applyAlignment="1" applyProtection="1">
      <alignment horizontal="center" vertical="center"/>
      <protection locked="0"/>
    </xf>
    <xf numFmtId="0" fontId="13" fillId="0" borderId="81" xfId="51" applyBorder="1" applyAlignment="1">
      <alignment horizontal="right" vertical="center"/>
      <protection/>
    </xf>
    <xf numFmtId="0" fontId="52" fillId="0" borderId="14" xfId="51" applyFont="1" applyBorder="1" applyAlignment="1" applyProtection="1">
      <alignment vertical="center"/>
      <protection locked="0"/>
    </xf>
    <xf numFmtId="0" fontId="13" fillId="0" borderId="14" xfId="51" applyBorder="1" applyAlignment="1" applyProtection="1">
      <alignment vertical="center"/>
      <protection locked="0"/>
    </xf>
    <xf numFmtId="0" fontId="53" fillId="0" borderId="14" xfId="51" applyFont="1" applyBorder="1" applyAlignment="1" applyProtection="1">
      <alignment horizontal="center" vertical="center"/>
      <protection locked="0"/>
    </xf>
    <xf numFmtId="0" fontId="13" fillId="0" borderId="14" xfId="51" applyBorder="1" applyAlignment="1" applyProtection="1">
      <alignment horizontal="center" vertical="center"/>
      <protection locked="0"/>
    </xf>
    <xf numFmtId="0" fontId="17" fillId="17" borderId="14" xfId="51" applyFont="1" applyFill="1" applyBorder="1" applyAlignment="1" applyProtection="1">
      <alignment horizontal="center" vertical="center"/>
      <protection locked="0"/>
    </xf>
    <xf numFmtId="0" fontId="13" fillId="0" borderId="82" xfId="51" applyBorder="1" applyAlignment="1" applyProtection="1">
      <alignment horizontal="center" vertical="center"/>
      <protection locked="0"/>
    </xf>
    <xf numFmtId="0" fontId="13" fillId="4" borderId="81" xfId="51" applyFill="1" applyBorder="1" applyAlignment="1" applyProtection="1">
      <alignment horizontal="center" vertical="center"/>
      <protection locked="0"/>
    </xf>
    <xf numFmtId="0" fontId="13" fillId="4" borderId="14" xfId="51" applyFill="1" applyBorder="1" applyAlignment="1" applyProtection="1">
      <alignment horizontal="center" vertical="center"/>
      <protection locked="0"/>
    </xf>
    <xf numFmtId="0" fontId="13" fillId="8" borderId="14" xfId="51" applyFill="1" applyBorder="1" applyAlignment="1" applyProtection="1">
      <alignment horizontal="center" vertical="center"/>
      <protection locked="0"/>
    </xf>
    <xf numFmtId="0" fontId="13" fillId="25" borderId="14" xfId="51" applyFill="1" applyBorder="1" applyAlignment="1" applyProtection="1">
      <alignment horizontal="center" vertical="center"/>
      <protection locked="0"/>
    </xf>
    <xf numFmtId="0" fontId="13" fillId="3" borderId="14" xfId="51" applyFill="1" applyBorder="1" applyAlignment="1" applyProtection="1">
      <alignment horizontal="center" vertical="center"/>
      <protection locked="0"/>
    </xf>
    <xf numFmtId="0" fontId="13" fillId="3" borderId="82" xfId="51" applyFill="1" applyBorder="1" applyAlignment="1" applyProtection="1">
      <alignment horizontal="center" vertical="center"/>
      <protection locked="0"/>
    </xf>
    <xf numFmtId="0" fontId="13" fillId="0" borderId="77" xfId="51" applyBorder="1" applyAlignment="1">
      <alignment horizontal="right" vertical="center"/>
      <protection/>
    </xf>
    <xf numFmtId="0" fontId="13" fillId="0" borderId="75" xfId="51" applyBorder="1" applyAlignment="1">
      <alignment horizontal="right" vertical="center"/>
      <protection/>
    </xf>
    <xf numFmtId="0" fontId="54" fillId="0" borderId="0" xfId="51" applyFont="1" applyAlignment="1">
      <alignment horizontal="center"/>
      <protection/>
    </xf>
    <xf numFmtId="0" fontId="13" fillId="0" borderId="0" xfId="51" applyAlignment="1">
      <alignment horizontal="center"/>
      <protection/>
    </xf>
    <xf numFmtId="0" fontId="53" fillId="19" borderId="23" xfId="51" applyFont="1" applyFill="1" applyBorder="1" applyAlignment="1">
      <alignment horizontal="center"/>
      <protection/>
    </xf>
    <xf numFmtId="0" fontId="53" fillId="19" borderId="26" xfId="51" applyFont="1" applyFill="1" applyBorder="1" applyAlignment="1">
      <alignment horizontal="center"/>
      <protection/>
    </xf>
    <xf numFmtId="0" fontId="53" fillId="19" borderId="10" xfId="51" applyFont="1" applyFill="1" applyBorder="1" applyAlignment="1">
      <alignment horizontal="center"/>
      <protection/>
    </xf>
    <xf numFmtId="0" fontId="53" fillId="17" borderId="83" xfId="51" applyFont="1" applyFill="1" applyBorder="1" applyAlignment="1">
      <alignment horizontal="center"/>
      <protection/>
    </xf>
    <xf numFmtId="0" fontId="13" fillId="17" borderId="26" xfId="51" applyFill="1" applyBorder="1" applyAlignment="1">
      <alignment horizontal="center"/>
      <protection/>
    </xf>
    <xf numFmtId="0" fontId="53" fillId="8" borderId="26" xfId="51" applyFont="1" applyFill="1" applyBorder="1" applyAlignment="1">
      <alignment horizontal="center"/>
      <protection/>
    </xf>
    <xf numFmtId="0" fontId="13" fillId="8" borderId="26" xfId="51" applyFill="1" applyBorder="1" applyAlignment="1">
      <alignment horizontal="center"/>
      <protection/>
    </xf>
    <xf numFmtId="0" fontId="53" fillId="4" borderId="26" xfId="51" applyFont="1" applyFill="1" applyBorder="1" applyAlignment="1">
      <alignment horizontal="center"/>
      <protection/>
    </xf>
    <xf numFmtId="0" fontId="13" fillId="4" borderId="26" xfId="51" applyFill="1" applyBorder="1" applyAlignment="1">
      <alignment horizontal="center"/>
      <protection/>
    </xf>
    <xf numFmtId="0" fontId="53" fillId="3" borderId="26" xfId="51" applyFont="1" applyFill="1" applyBorder="1" applyAlignment="1">
      <alignment horizontal="center"/>
      <protection/>
    </xf>
    <xf numFmtId="0" fontId="13" fillId="3" borderId="74" xfId="51" applyFill="1" applyBorder="1" applyAlignment="1">
      <alignment horizontal="center"/>
      <protection/>
    </xf>
    <xf numFmtId="0" fontId="13" fillId="0" borderId="77" xfId="51" applyFont="1" applyBorder="1" applyAlignment="1">
      <alignment horizontal="right" vertical="center"/>
      <protection/>
    </xf>
    <xf numFmtId="0" fontId="13" fillId="0" borderId="10" xfId="51" applyBorder="1" applyAlignment="1" applyProtection="1">
      <alignment horizontal="center" vertical="center"/>
      <protection/>
    </xf>
    <xf numFmtId="0" fontId="13" fillId="0" borderId="10" xfId="51" applyFont="1" applyBorder="1" applyAlignment="1" applyProtection="1">
      <alignment horizontal="center" vertical="center"/>
      <protection/>
    </xf>
    <xf numFmtId="0" fontId="17" fillId="0" borderId="10" xfId="51" applyFont="1" applyBorder="1" applyAlignment="1" applyProtection="1">
      <alignment horizontal="center" vertical="center"/>
      <protection/>
    </xf>
    <xf numFmtId="0" fontId="13" fillId="17" borderId="84" xfId="51" applyFill="1" applyBorder="1" applyAlignment="1" applyProtection="1">
      <alignment horizontal="center" vertical="center"/>
      <protection locked="0"/>
    </xf>
    <xf numFmtId="0" fontId="13" fillId="17" borderId="10" xfId="51" applyFill="1" applyBorder="1" applyAlignment="1" applyProtection="1">
      <alignment horizontal="center" vertical="center"/>
      <protection locked="0"/>
    </xf>
    <xf numFmtId="0" fontId="13" fillId="0" borderId="12" xfId="51" applyBorder="1" applyAlignment="1" applyProtection="1">
      <alignment horizontal="center" vertical="center"/>
      <protection/>
    </xf>
    <xf numFmtId="0" fontId="13" fillId="0" borderId="12" xfId="51" applyFont="1" applyBorder="1" applyAlignment="1" applyProtection="1">
      <alignment horizontal="center" vertical="center"/>
      <protection/>
    </xf>
    <xf numFmtId="0" fontId="13" fillId="17" borderId="85" xfId="51" applyFill="1" applyBorder="1" applyAlignment="1" applyProtection="1">
      <alignment horizontal="center" vertical="center"/>
      <protection locked="0"/>
    </xf>
    <xf numFmtId="0" fontId="13" fillId="17" borderId="12" xfId="51" applyFill="1" applyBorder="1" applyAlignment="1" applyProtection="1">
      <alignment horizontal="center" vertical="center"/>
      <protection locked="0"/>
    </xf>
    <xf numFmtId="0" fontId="52" fillId="0" borderId="13" xfId="51" applyFont="1" applyBorder="1" applyAlignment="1" applyProtection="1">
      <alignment vertical="center"/>
      <protection locked="0"/>
    </xf>
    <xf numFmtId="0" fontId="13" fillId="0" borderId="13" xfId="51" applyBorder="1" applyAlignment="1" applyProtection="1">
      <alignment vertical="center"/>
      <protection locked="0"/>
    </xf>
    <xf numFmtId="0" fontId="13" fillId="0" borderId="13" xfId="51" applyBorder="1" applyAlignment="1" applyProtection="1">
      <alignment horizontal="center" vertical="center"/>
      <protection/>
    </xf>
    <xf numFmtId="0" fontId="13" fillId="0" borderId="13" xfId="51" applyFont="1" applyBorder="1" applyAlignment="1" applyProtection="1">
      <alignment horizontal="center" vertical="center"/>
      <protection/>
    </xf>
    <xf numFmtId="0" fontId="13" fillId="17" borderId="86" xfId="51" applyFill="1" applyBorder="1" applyAlignment="1" applyProtection="1">
      <alignment horizontal="center" vertical="center"/>
      <protection locked="0"/>
    </xf>
    <xf numFmtId="0" fontId="13" fillId="17" borderId="13" xfId="51" applyFill="1" applyBorder="1" applyAlignment="1" applyProtection="1">
      <alignment horizontal="center" vertical="center"/>
      <protection locked="0"/>
    </xf>
    <xf numFmtId="0" fontId="52" fillId="0" borderId="87" xfId="51" applyFont="1" applyBorder="1" applyAlignment="1" applyProtection="1">
      <alignment vertical="center"/>
      <protection locked="0"/>
    </xf>
    <xf numFmtId="0" fontId="13" fillId="0" borderId="88" xfId="51" applyFont="1" applyBorder="1" applyAlignment="1" applyProtection="1">
      <alignment vertical="center"/>
      <protection locked="0"/>
    </xf>
    <xf numFmtId="0" fontId="52" fillId="0" borderId="16" xfId="51" applyFont="1" applyBorder="1" applyAlignment="1" applyProtection="1">
      <alignment vertical="center"/>
      <protection locked="0"/>
    </xf>
    <xf numFmtId="0" fontId="13" fillId="0" borderId="89" xfId="51" applyFont="1" applyBorder="1" applyAlignment="1" applyProtection="1">
      <alignment vertical="center"/>
      <protection locked="0"/>
    </xf>
    <xf numFmtId="0" fontId="13" fillId="0" borderId="16" xfId="51" applyBorder="1" applyAlignment="1" applyProtection="1">
      <alignment horizontal="center" vertical="center"/>
      <protection locked="0"/>
    </xf>
    <xf numFmtId="0" fontId="13" fillId="0" borderId="88" xfId="51" applyBorder="1" applyAlignment="1" applyProtection="1">
      <alignment vertical="center"/>
      <protection locked="0"/>
    </xf>
    <xf numFmtId="0" fontId="13" fillId="0" borderId="37" xfId="51" applyBorder="1" applyAlignment="1">
      <alignment horizontal="right" vertical="center"/>
      <protection/>
    </xf>
    <xf numFmtId="0" fontId="52" fillId="0" borderId="40" xfId="51" applyFont="1" applyFill="1" applyBorder="1" applyAlignment="1" applyProtection="1">
      <alignment vertical="center"/>
      <protection locked="0"/>
    </xf>
    <xf numFmtId="0" fontId="13" fillId="0" borderId="90" xfId="51" applyFont="1" applyBorder="1" applyAlignment="1" applyProtection="1">
      <alignment vertical="center"/>
      <protection locked="0"/>
    </xf>
    <xf numFmtId="0" fontId="13" fillId="0" borderId="40" xfId="51" applyBorder="1" applyAlignment="1" applyProtection="1">
      <alignment horizontal="center" vertical="center"/>
      <protection/>
    </xf>
    <xf numFmtId="0" fontId="13" fillId="0" borderId="40" xfId="51" applyFont="1" applyBorder="1" applyAlignment="1" applyProtection="1">
      <alignment horizontal="center" vertical="center"/>
      <protection/>
    </xf>
    <xf numFmtId="0" fontId="13" fillId="0" borderId="40" xfId="51" applyBorder="1" applyAlignment="1" applyProtection="1">
      <alignment horizontal="center" vertical="center"/>
      <protection locked="0"/>
    </xf>
    <xf numFmtId="0" fontId="13" fillId="17" borderId="91" xfId="51" applyFill="1" applyBorder="1" applyAlignment="1" applyProtection="1">
      <alignment horizontal="center" vertical="center"/>
      <protection locked="0"/>
    </xf>
    <xf numFmtId="0" fontId="13" fillId="17" borderId="40" xfId="51" applyFill="1" applyBorder="1" applyAlignment="1" applyProtection="1">
      <alignment horizontal="center" vertical="center"/>
      <protection locked="0"/>
    </xf>
    <xf numFmtId="0" fontId="13" fillId="8" borderId="40" xfId="51" applyFill="1" applyBorder="1" applyAlignment="1" applyProtection="1">
      <alignment horizontal="center" vertical="center"/>
      <protection locked="0"/>
    </xf>
    <xf numFmtId="0" fontId="13" fillId="4" borderId="40" xfId="51" applyFill="1" applyBorder="1" applyAlignment="1" applyProtection="1">
      <alignment horizontal="center" vertical="center"/>
      <protection locked="0"/>
    </xf>
    <xf numFmtId="0" fontId="13" fillId="3" borderId="40" xfId="51" applyFill="1" applyBorder="1" applyAlignment="1" applyProtection="1">
      <alignment horizontal="center" vertical="center"/>
      <protection locked="0"/>
    </xf>
    <xf numFmtId="0" fontId="13" fillId="3" borderId="44" xfId="51" applyFill="1" applyBorder="1" applyAlignment="1" applyProtection="1">
      <alignment horizontal="center" vertical="center"/>
      <protection locked="0"/>
    </xf>
    <xf numFmtId="0" fontId="13" fillId="19" borderId="16" xfId="52" applyFill="1" applyBorder="1" applyAlignment="1">
      <alignment horizontal="center"/>
      <protection/>
    </xf>
    <xf numFmtId="0" fontId="13" fillId="19" borderId="16" xfId="52" applyFill="1" applyBorder="1">
      <alignment/>
      <protection/>
    </xf>
    <xf numFmtId="0" fontId="55" fillId="19" borderId="16" xfId="52" applyFont="1" applyFill="1" applyBorder="1" applyAlignment="1">
      <alignment horizontal="center"/>
      <protection/>
    </xf>
    <xf numFmtId="0" fontId="13" fillId="0" borderId="0" xfId="52">
      <alignment/>
      <protection/>
    </xf>
    <xf numFmtId="0" fontId="13" fillId="26" borderId="10" xfId="52" applyFill="1" applyBorder="1" applyAlignment="1">
      <alignment horizontal="center"/>
      <protection/>
    </xf>
    <xf numFmtId="0" fontId="13" fillId="26" borderId="10" xfId="52" applyFill="1" applyBorder="1">
      <alignment/>
      <protection/>
    </xf>
    <xf numFmtId="0" fontId="13" fillId="8" borderId="10" xfId="52" applyFill="1" applyBorder="1">
      <alignment/>
      <protection/>
    </xf>
    <xf numFmtId="0" fontId="13" fillId="19" borderId="12" xfId="52" applyFill="1" applyBorder="1" applyAlignment="1">
      <alignment horizontal="center"/>
      <protection/>
    </xf>
    <xf numFmtId="0" fontId="13" fillId="19" borderId="12" xfId="52" applyFill="1" applyBorder="1">
      <alignment/>
      <protection/>
    </xf>
    <xf numFmtId="0" fontId="13" fillId="0" borderId="0" xfId="52" applyAlignment="1">
      <alignment horizontal="center"/>
      <protection/>
    </xf>
    <xf numFmtId="0" fontId="13" fillId="17" borderId="13" xfId="52" applyFill="1" applyBorder="1" applyAlignment="1">
      <alignment horizontal="center"/>
      <protection/>
    </xf>
    <xf numFmtId="0" fontId="13" fillId="17" borderId="14" xfId="52" applyFill="1" applyBorder="1">
      <alignment/>
      <protection/>
    </xf>
    <xf numFmtId="0" fontId="13" fillId="17" borderId="14" xfId="52" applyFill="1" applyBorder="1" applyAlignment="1">
      <alignment horizontal="center"/>
      <protection/>
    </xf>
    <xf numFmtId="0" fontId="13" fillId="17" borderId="15" xfId="52" applyFill="1" applyBorder="1" applyAlignment="1">
      <alignment horizontal="center"/>
      <protection/>
    </xf>
    <xf numFmtId="0" fontId="13" fillId="17" borderId="10" xfId="52" applyFill="1" applyBorder="1" applyAlignment="1">
      <alignment horizontal="center"/>
      <protection/>
    </xf>
    <xf numFmtId="0" fontId="13" fillId="17" borderId="10" xfId="52" applyFill="1" applyBorder="1">
      <alignment/>
      <protection/>
    </xf>
    <xf numFmtId="0" fontId="13" fillId="17" borderId="12" xfId="52" applyFill="1" applyBorder="1" applyAlignment="1">
      <alignment horizontal="center"/>
      <protection/>
    </xf>
    <xf numFmtId="0" fontId="13" fillId="17" borderId="12" xfId="52" applyFill="1" applyBorder="1">
      <alignment/>
      <protection/>
    </xf>
    <xf numFmtId="0" fontId="13" fillId="0" borderId="13" xfId="52" applyFill="1" applyBorder="1" applyAlignment="1">
      <alignment horizontal="center"/>
      <protection/>
    </xf>
    <xf numFmtId="0" fontId="13" fillId="0" borderId="13" xfId="52" applyFill="1" applyBorder="1">
      <alignment/>
      <protection/>
    </xf>
    <xf numFmtId="0" fontId="13" fillId="8" borderId="13" xfId="52" applyFill="1" applyBorder="1" applyAlignment="1">
      <alignment horizontal="center"/>
      <protection/>
    </xf>
    <xf numFmtId="0" fontId="13" fillId="0" borderId="13" xfId="52" applyBorder="1" applyAlignment="1">
      <alignment horizontal="center"/>
      <protection/>
    </xf>
    <xf numFmtId="0" fontId="13" fillId="0" borderId="10" xfId="52" applyFill="1" applyBorder="1">
      <alignment/>
      <protection/>
    </xf>
    <xf numFmtId="0" fontId="13" fillId="0" borderId="10" xfId="52" applyFill="1" applyBorder="1" applyAlignment="1">
      <alignment horizontal="center"/>
      <protection/>
    </xf>
    <xf numFmtId="0" fontId="13" fillId="8" borderId="10" xfId="52" applyFill="1" applyBorder="1" applyAlignment="1">
      <alignment horizontal="center"/>
      <protection/>
    </xf>
    <xf numFmtId="0" fontId="13" fillId="0" borderId="10" xfId="52" applyBorder="1" applyAlignment="1">
      <alignment horizontal="center"/>
      <protection/>
    </xf>
    <xf numFmtId="0" fontId="13" fillId="0" borderId="0" xfId="52" applyFont="1">
      <alignment/>
      <protection/>
    </xf>
    <xf numFmtId="0" fontId="72" fillId="0" borderId="92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9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/>
    </xf>
    <xf numFmtId="0" fontId="72" fillId="0" borderId="97" xfId="0" applyFont="1" applyBorder="1" applyAlignment="1">
      <alignment horizontal="center" vertical="center"/>
    </xf>
    <xf numFmtId="0" fontId="72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3" borderId="99" xfId="0" applyFont="1" applyFill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3" borderId="103" xfId="0" applyFont="1" applyFill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39" fillId="0" borderId="50" xfId="0" applyFont="1" applyBorder="1" applyAlignment="1">
      <alignment/>
    </xf>
    <xf numFmtId="0" fontId="43" fillId="0" borderId="48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3" borderId="108" xfId="0" applyFont="1" applyFill="1" applyBorder="1" applyAlignment="1">
      <alignment horizontal="center"/>
    </xf>
    <xf numFmtId="0" fontId="39" fillId="0" borderId="108" xfId="0" applyFont="1" applyFill="1" applyBorder="1" applyAlignment="1">
      <alignment horizontal="center"/>
    </xf>
    <xf numFmtId="0" fontId="39" fillId="0" borderId="56" xfId="0" applyFont="1" applyBorder="1" applyAlignment="1">
      <alignment/>
    </xf>
    <xf numFmtId="0" fontId="43" fillId="0" borderId="55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3" borderId="109" xfId="0" applyFont="1" applyFill="1" applyBorder="1" applyAlignment="1">
      <alignment horizontal="center"/>
    </xf>
    <xf numFmtId="0" fontId="39" fillId="0" borderId="109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39" fillId="0" borderId="64" xfId="0" applyFont="1" applyBorder="1" applyAlignment="1">
      <alignment/>
    </xf>
    <xf numFmtId="0" fontId="43" fillId="0" borderId="63" xfId="0" applyFont="1" applyBorder="1" applyAlignment="1">
      <alignment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3" borderId="110" xfId="0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0" fontId="72" fillId="0" borderId="92" xfId="53" applyFont="1" applyBorder="1" applyAlignment="1">
      <alignment horizontal="center" vertical="center"/>
      <protection/>
    </xf>
    <xf numFmtId="0" fontId="72" fillId="0" borderId="28" xfId="53" applyFont="1" applyBorder="1" applyAlignment="1">
      <alignment horizontal="center" vertical="center"/>
      <protection/>
    </xf>
    <xf numFmtId="0" fontId="72" fillId="0" borderId="93" xfId="53" applyFont="1" applyBorder="1" applyAlignment="1">
      <alignment horizontal="center" vertical="center"/>
      <protection/>
    </xf>
    <xf numFmtId="0" fontId="28" fillId="0" borderId="0" xfId="53">
      <alignment/>
      <protection/>
    </xf>
    <xf numFmtId="0" fontId="72" fillId="0" borderId="94" xfId="53" applyFont="1" applyBorder="1" applyAlignment="1">
      <alignment horizontal="center" vertical="center"/>
      <protection/>
    </xf>
    <xf numFmtId="0" fontId="72" fillId="0" borderId="0" xfId="53" applyFont="1" applyBorder="1" applyAlignment="1">
      <alignment horizontal="center" vertical="center"/>
      <protection/>
    </xf>
    <xf numFmtId="0" fontId="72" fillId="0" borderId="95" xfId="53" applyFont="1" applyBorder="1" applyAlignment="1">
      <alignment horizontal="center" vertical="center"/>
      <protection/>
    </xf>
    <xf numFmtId="0" fontId="72" fillId="0" borderId="96" xfId="53" applyFont="1" applyBorder="1" applyAlignment="1">
      <alignment horizontal="center" vertical="center"/>
      <protection/>
    </xf>
    <xf numFmtId="0" fontId="72" fillId="0" borderId="97" xfId="53" applyFont="1" applyBorder="1" applyAlignment="1">
      <alignment horizontal="center" vertical="center"/>
      <protection/>
    </xf>
    <xf numFmtId="0" fontId="72" fillId="0" borderId="98" xfId="53" applyFont="1" applyBorder="1" applyAlignment="1">
      <alignment horizontal="center" vertical="center"/>
      <protection/>
    </xf>
    <xf numFmtId="0" fontId="39" fillId="0" borderId="99" xfId="53" applyFont="1" applyBorder="1" applyAlignment="1">
      <alignment horizontal="center" vertical="center"/>
      <protection/>
    </xf>
    <xf numFmtId="0" fontId="39" fillId="0" borderId="23" xfId="53" applyFont="1" applyBorder="1" applyAlignment="1">
      <alignment horizontal="center" vertical="center" wrapText="1"/>
      <protection/>
    </xf>
    <xf numFmtId="0" fontId="39" fillId="0" borderId="101" xfId="53" applyFont="1" applyBorder="1" applyAlignment="1">
      <alignment horizontal="center" vertical="center" wrapText="1"/>
      <protection/>
    </xf>
    <xf numFmtId="0" fontId="39" fillId="0" borderId="83" xfId="53" applyFont="1" applyBorder="1" applyAlignment="1">
      <alignment horizontal="center" vertical="center" wrapText="1"/>
      <protection/>
    </xf>
    <xf numFmtId="0" fontId="39" fillId="0" borderId="26" xfId="53" applyFont="1" applyBorder="1" applyAlignment="1">
      <alignment horizontal="center" vertical="center" wrapText="1"/>
      <protection/>
    </xf>
    <xf numFmtId="0" fontId="40" fillId="0" borderId="101" xfId="53" applyFont="1" applyBorder="1" applyAlignment="1">
      <alignment horizontal="center" vertical="center" wrapText="1"/>
      <protection/>
    </xf>
    <xf numFmtId="0" fontId="39" fillId="3" borderId="99" xfId="53" applyFont="1" applyFill="1" applyBorder="1" applyAlignment="1">
      <alignment horizontal="center" vertical="center"/>
      <protection/>
    </xf>
    <xf numFmtId="0" fontId="39" fillId="0" borderId="103" xfId="53" applyFont="1" applyBorder="1" applyAlignment="1">
      <alignment horizontal="center" vertical="center"/>
      <protection/>
    </xf>
    <xf numFmtId="0" fontId="39" fillId="0" borderId="37" xfId="53" applyFont="1" applyBorder="1" applyAlignment="1">
      <alignment horizontal="center" vertical="center" wrapText="1"/>
      <protection/>
    </xf>
    <xf numFmtId="0" fontId="0" fillId="0" borderId="105" xfId="0" applyBorder="1" applyAlignment="1">
      <alignment horizontal="center" vertical="center" wrapText="1"/>
    </xf>
    <xf numFmtId="0" fontId="39" fillId="0" borderId="91" xfId="53" applyFont="1" applyBorder="1" applyAlignment="1">
      <alignment horizontal="center" vertical="center" wrapText="1"/>
      <protection/>
    </xf>
    <xf numFmtId="0" fontId="39" fillId="0" borderId="40" xfId="53" applyFont="1" applyBorder="1" applyAlignment="1">
      <alignment horizontal="center" vertical="center" wrapText="1"/>
      <protection/>
    </xf>
    <xf numFmtId="0" fontId="40" fillId="0" borderId="105" xfId="53" applyFont="1" applyBorder="1" applyAlignment="1">
      <alignment horizontal="center" vertical="center" wrapText="1"/>
      <protection/>
    </xf>
    <xf numFmtId="0" fontId="39" fillId="3" borderId="103" xfId="53" applyFont="1" applyFill="1" applyBorder="1" applyAlignment="1">
      <alignment horizontal="center" vertical="center"/>
      <protection/>
    </xf>
    <xf numFmtId="0" fontId="28" fillId="0" borderId="103" xfId="53" applyBorder="1" applyAlignment="1">
      <alignment horizontal="center" vertical="center"/>
      <protection/>
    </xf>
    <xf numFmtId="0" fontId="43" fillId="0" borderId="107" xfId="53" applyFont="1" applyBorder="1" applyAlignment="1">
      <alignment horizontal="center" vertical="center"/>
      <protection/>
    </xf>
    <xf numFmtId="0" fontId="39" fillId="0" borderId="50" xfId="53" applyFont="1" applyBorder="1">
      <alignment/>
      <protection/>
    </xf>
    <xf numFmtId="0" fontId="43" fillId="0" borderId="48" xfId="53" applyFont="1" applyBorder="1">
      <alignment/>
      <protection/>
    </xf>
    <xf numFmtId="0" fontId="43" fillId="0" borderId="48" xfId="53" applyFont="1" applyBorder="1" applyAlignment="1">
      <alignment horizontal="center" vertical="center" wrapText="1"/>
      <protection/>
    </xf>
    <xf numFmtId="0" fontId="43" fillId="0" borderId="46" xfId="53" applyFont="1" applyBorder="1" applyAlignment="1">
      <alignment horizontal="center" vertical="center" wrapText="1"/>
      <protection/>
    </xf>
    <xf numFmtId="0" fontId="39" fillId="3" borderId="108" xfId="53" applyFont="1" applyFill="1" applyBorder="1" applyAlignment="1">
      <alignment horizontal="center" vertical="center" wrapText="1"/>
      <protection/>
    </xf>
    <xf numFmtId="0" fontId="39" fillId="0" borderId="108" xfId="53" applyFont="1" applyBorder="1" applyAlignment="1">
      <alignment horizontal="center" vertical="center"/>
      <protection/>
    </xf>
    <xf numFmtId="0" fontId="39" fillId="0" borderId="56" xfId="53" applyFont="1" applyBorder="1">
      <alignment/>
      <protection/>
    </xf>
    <xf numFmtId="0" fontId="43" fillId="0" borderId="55" xfId="53" applyFont="1" applyBorder="1">
      <alignment/>
      <protection/>
    </xf>
    <xf numFmtId="0" fontId="43" fillId="0" borderId="55" xfId="53" applyFont="1" applyBorder="1" applyAlignment="1">
      <alignment horizontal="center" vertical="center" wrapText="1"/>
      <protection/>
    </xf>
    <xf numFmtId="0" fontId="43" fillId="0" borderId="53" xfId="53" applyFont="1" applyBorder="1" applyAlignment="1">
      <alignment horizontal="center" vertical="center" wrapText="1"/>
      <protection/>
    </xf>
    <xf numFmtId="0" fontId="39" fillId="3" borderId="109" xfId="53" applyFont="1" applyFill="1" applyBorder="1" applyAlignment="1">
      <alignment horizontal="center" vertical="center" wrapText="1"/>
      <protection/>
    </xf>
    <xf numFmtId="0" fontId="39" fillId="0" borderId="109" xfId="53" applyFont="1" applyBorder="1" applyAlignment="1">
      <alignment horizontal="center" vertical="center"/>
      <protection/>
    </xf>
    <xf numFmtId="0" fontId="43" fillId="0" borderId="55" xfId="53" applyFont="1" applyBorder="1" applyAlignment="1">
      <alignment horizontal="left"/>
      <protection/>
    </xf>
    <xf numFmtId="0" fontId="28" fillId="0" borderId="0" xfId="53" applyBorder="1">
      <alignment/>
      <protection/>
    </xf>
    <xf numFmtId="0" fontId="28" fillId="0" borderId="97" xfId="53" applyBorder="1">
      <alignment/>
      <protection/>
    </xf>
    <xf numFmtId="0" fontId="43" fillId="0" borderId="53" xfId="53" applyFont="1" applyBorder="1">
      <alignment/>
      <protection/>
    </xf>
    <xf numFmtId="0" fontId="43" fillId="0" borderId="103" xfId="53" applyFont="1" applyBorder="1" applyAlignment="1">
      <alignment horizontal="center" vertical="center"/>
      <protection/>
    </xf>
    <xf numFmtId="0" fontId="39" fillId="0" borderId="64" xfId="53" applyFont="1" applyBorder="1">
      <alignment/>
      <protection/>
    </xf>
    <xf numFmtId="0" fontId="43" fillId="0" borderId="63" xfId="53" applyFont="1" applyBorder="1">
      <alignment/>
      <protection/>
    </xf>
    <xf numFmtId="0" fontId="39" fillId="3" borderId="110" xfId="53" applyFont="1" applyFill="1" applyBorder="1" applyAlignment="1">
      <alignment horizontal="center" vertical="center" wrapText="1"/>
      <protection/>
    </xf>
    <xf numFmtId="0" fontId="39" fillId="0" borderId="110" xfId="53" applyFont="1" applyBorder="1" applyAlignment="1">
      <alignment horizontal="center" vertical="center"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center"/>
      <protection/>
    </xf>
    <xf numFmtId="0" fontId="46" fillId="0" borderId="0" xfId="53" applyFont="1" applyAlignment="1">
      <alignment horizontal="center"/>
      <protection/>
    </xf>
    <xf numFmtId="0" fontId="46" fillId="0" borderId="0" xfId="53" applyFont="1" applyAlignment="1">
      <alignment/>
      <protection/>
    </xf>
    <xf numFmtId="0" fontId="43" fillId="0" borderId="63" xfId="53" applyFont="1" applyBorder="1" applyAlignment="1">
      <alignment horizontal="center" vertical="center" wrapText="1"/>
      <protection/>
    </xf>
    <xf numFmtId="0" fontId="43" fillId="0" borderId="61" xfId="53" applyFont="1" applyBorder="1" applyAlignment="1">
      <alignment horizontal="center" vertical="center" wrapText="1"/>
      <protection/>
    </xf>
    <xf numFmtId="0" fontId="49" fillId="0" borderId="0" xfId="47" applyFont="1" applyAlignment="1" applyProtection="1">
      <alignment horizontal="center"/>
      <protection locked="0"/>
    </xf>
    <xf numFmtId="0" fontId="18" fillId="0" borderId="0" xfId="49">
      <alignment/>
      <protection/>
    </xf>
    <xf numFmtId="0" fontId="50" fillId="0" borderId="0" xfId="47" applyFont="1" applyAlignment="1" applyProtection="1">
      <alignment horizontal="center"/>
      <protection locked="0"/>
    </xf>
    <xf numFmtId="0" fontId="54" fillId="0" borderId="0" xfId="47" applyFont="1" applyAlignment="1">
      <alignment horizontal="center"/>
      <protection/>
    </xf>
    <xf numFmtId="0" fontId="13" fillId="0" borderId="0" xfId="47" applyAlignment="1">
      <alignment horizontal="center"/>
      <protection/>
    </xf>
    <xf numFmtId="0" fontId="13" fillId="0" borderId="0" xfId="47">
      <alignment/>
      <protection/>
    </xf>
    <xf numFmtId="0" fontId="53" fillId="19" borderId="23" xfId="47" applyFont="1" applyFill="1" applyBorder="1" applyAlignment="1">
      <alignment horizontal="center"/>
      <protection/>
    </xf>
    <xf numFmtId="0" fontId="53" fillId="19" borderId="26" xfId="47" applyFont="1" applyFill="1" applyBorder="1" applyAlignment="1">
      <alignment horizontal="center"/>
      <protection/>
    </xf>
    <xf numFmtId="0" fontId="53" fillId="19" borderId="74" xfId="47" applyFont="1" applyFill="1" applyBorder="1" applyAlignment="1">
      <alignment horizontal="center"/>
      <protection/>
    </xf>
    <xf numFmtId="0" fontId="53" fillId="17" borderId="32" xfId="47" applyFont="1" applyFill="1" applyBorder="1" applyAlignment="1">
      <alignment horizontal="center"/>
      <protection/>
    </xf>
    <xf numFmtId="0" fontId="53" fillId="17" borderId="111" xfId="47" applyFont="1" applyFill="1" applyBorder="1" applyAlignment="1">
      <alignment horizontal="center"/>
      <protection/>
    </xf>
    <xf numFmtId="0" fontId="53" fillId="8" borderId="30" xfId="47" applyFont="1" applyFill="1" applyBorder="1" applyAlignment="1">
      <alignment horizontal="center"/>
      <protection/>
    </xf>
    <xf numFmtId="0" fontId="53" fillId="8" borderId="111" xfId="47" applyFont="1" applyFill="1" applyBorder="1" applyAlignment="1">
      <alignment horizontal="center"/>
      <protection/>
    </xf>
    <xf numFmtId="0" fontId="53" fillId="4" borderId="30" xfId="47" applyFont="1" applyFill="1" applyBorder="1" applyAlignment="1">
      <alignment horizontal="center"/>
      <protection/>
    </xf>
    <xf numFmtId="0" fontId="53" fillId="4" borderId="111" xfId="47" applyFont="1" applyFill="1" applyBorder="1" applyAlignment="1">
      <alignment horizontal="center"/>
      <protection/>
    </xf>
    <xf numFmtId="0" fontId="53" fillId="3" borderId="30" xfId="47" applyFont="1" applyFill="1" applyBorder="1" applyAlignment="1">
      <alignment horizontal="center"/>
      <protection/>
    </xf>
    <xf numFmtId="0" fontId="53" fillId="3" borderId="33" xfId="47" applyFont="1" applyFill="1" applyBorder="1" applyAlignment="1">
      <alignment horizontal="center"/>
      <protection/>
    </xf>
    <xf numFmtId="0" fontId="13" fillId="0" borderId="77" xfId="47" applyFont="1" applyBorder="1" applyAlignment="1">
      <alignment horizontal="right" vertical="center"/>
      <protection/>
    </xf>
    <xf numFmtId="0" fontId="52" fillId="0" borderId="10" xfId="47" applyFont="1" applyBorder="1" applyAlignment="1" applyProtection="1">
      <alignment vertical="center"/>
      <protection locked="0"/>
    </xf>
    <xf numFmtId="0" fontId="13" fillId="0" borderId="10" xfId="47" applyBorder="1" applyAlignment="1" applyProtection="1">
      <alignment vertical="center"/>
      <protection locked="0"/>
    </xf>
    <xf numFmtId="0" fontId="13" fillId="0" borderId="10" xfId="47" applyBorder="1" applyAlignment="1" applyProtection="1">
      <alignment horizontal="center" vertical="center"/>
      <protection/>
    </xf>
    <xf numFmtId="0" fontId="13" fillId="0" borderId="10" xfId="47" applyFont="1" applyBorder="1" applyAlignment="1" applyProtection="1">
      <alignment horizontal="center" vertical="center"/>
      <protection/>
    </xf>
    <xf numFmtId="0" fontId="13" fillId="0" borderId="10" xfId="47" applyBorder="1" applyAlignment="1" applyProtection="1">
      <alignment horizontal="center" vertical="center"/>
      <protection locked="0"/>
    </xf>
    <xf numFmtId="0" fontId="17" fillId="0" borderId="78" xfId="47" applyFont="1" applyBorder="1" applyAlignment="1" applyProtection="1">
      <alignment horizontal="center" vertical="center"/>
      <protection/>
    </xf>
    <xf numFmtId="0" fontId="13" fillId="17" borderId="77" xfId="47" applyFill="1" applyBorder="1" applyAlignment="1" applyProtection="1">
      <alignment horizontal="center" vertical="center"/>
      <protection locked="0"/>
    </xf>
    <xf numFmtId="0" fontId="13" fillId="17" borderId="10" xfId="47" applyFill="1" applyBorder="1" applyAlignment="1" applyProtection="1">
      <alignment horizontal="center" vertical="center"/>
      <protection locked="0"/>
    </xf>
    <xf numFmtId="0" fontId="13" fillId="8" borderId="10" xfId="47" applyFill="1" applyBorder="1" applyAlignment="1" applyProtection="1">
      <alignment horizontal="center" vertical="center"/>
      <protection locked="0"/>
    </xf>
    <xf numFmtId="0" fontId="13" fillId="4" borderId="10" xfId="47" applyFill="1" applyBorder="1" applyAlignment="1" applyProtection="1">
      <alignment horizontal="center" vertical="center"/>
      <protection locked="0"/>
    </xf>
    <xf numFmtId="0" fontId="13" fillId="3" borderId="10" xfId="47" applyFill="1" applyBorder="1" applyAlignment="1" applyProtection="1">
      <alignment horizontal="center" vertical="center"/>
      <protection locked="0"/>
    </xf>
    <xf numFmtId="0" fontId="13" fillId="3" borderId="78" xfId="47" applyFill="1" applyBorder="1" applyAlignment="1" applyProtection="1">
      <alignment horizontal="center" vertical="center"/>
      <protection locked="0"/>
    </xf>
    <xf numFmtId="0" fontId="13" fillId="0" borderId="0" xfId="47" applyAlignment="1">
      <alignment vertical="center"/>
      <protection/>
    </xf>
    <xf numFmtId="0" fontId="13" fillId="0" borderId="10" xfId="47" applyFont="1" applyBorder="1" applyAlignment="1" applyProtection="1">
      <alignment vertical="center"/>
      <protection locked="0"/>
    </xf>
    <xf numFmtId="0" fontId="13" fillId="0" borderId="77" xfId="47" applyBorder="1" applyAlignment="1">
      <alignment horizontal="right" vertical="center"/>
      <protection/>
    </xf>
    <xf numFmtId="0" fontId="13" fillId="0" borderId="79" xfId="47" applyBorder="1" applyAlignment="1">
      <alignment horizontal="right" vertical="center"/>
      <protection/>
    </xf>
    <xf numFmtId="0" fontId="52" fillId="0" borderId="12" xfId="47" applyFont="1" applyBorder="1" applyAlignment="1" applyProtection="1">
      <alignment vertical="center"/>
      <protection locked="0"/>
    </xf>
    <xf numFmtId="0" fontId="13" fillId="0" borderId="12" xfId="47" applyBorder="1" applyAlignment="1" applyProtection="1">
      <alignment vertical="center"/>
      <protection locked="0"/>
    </xf>
    <xf numFmtId="0" fontId="13" fillId="0" borderId="12" xfId="47" applyBorder="1" applyAlignment="1" applyProtection="1">
      <alignment horizontal="center" vertical="center"/>
      <protection/>
    </xf>
    <xf numFmtId="0" fontId="13" fillId="0" borderId="12" xfId="47" applyFont="1" applyBorder="1" applyAlignment="1" applyProtection="1">
      <alignment horizontal="center" vertical="center"/>
      <protection/>
    </xf>
    <xf numFmtId="0" fontId="13" fillId="0" borderId="12" xfId="47" applyBorder="1" applyAlignment="1" applyProtection="1">
      <alignment horizontal="center" vertical="center"/>
      <protection locked="0"/>
    </xf>
    <xf numFmtId="0" fontId="17" fillId="0" borderId="80" xfId="47" applyFont="1" applyBorder="1" applyAlignment="1" applyProtection="1">
      <alignment horizontal="center" vertical="center"/>
      <protection/>
    </xf>
    <xf numFmtId="0" fontId="13" fillId="17" borderId="79" xfId="47" applyFill="1" applyBorder="1" applyAlignment="1" applyProtection="1">
      <alignment horizontal="center" vertical="center"/>
      <protection locked="0"/>
    </xf>
    <xf numFmtId="0" fontId="13" fillId="17" borderId="12" xfId="47" applyFill="1" applyBorder="1" applyAlignment="1" applyProtection="1">
      <alignment horizontal="center" vertical="center"/>
      <protection locked="0"/>
    </xf>
    <xf numFmtId="0" fontId="13" fillId="8" borderId="12" xfId="47" applyFill="1" applyBorder="1" applyAlignment="1" applyProtection="1">
      <alignment horizontal="center" vertical="center"/>
      <protection locked="0"/>
    </xf>
    <xf numFmtId="0" fontId="13" fillId="4" borderId="12" xfId="47" applyFill="1" applyBorder="1" applyAlignment="1" applyProtection="1">
      <alignment horizontal="center" vertical="center"/>
      <protection locked="0"/>
    </xf>
    <xf numFmtId="0" fontId="13" fillId="3" borderId="12" xfId="47" applyFill="1" applyBorder="1" applyAlignment="1" applyProtection="1">
      <alignment horizontal="center" vertical="center"/>
      <protection locked="0"/>
    </xf>
    <xf numFmtId="0" fontId="13" fillId="3" borderId="80" xfId="47" applyFill="1" applyBorder="1" applyAlignment="1" applyProtection="1">
      <alignment horizontal="center" vertical="center"/>
      <protection locked="0"/>
    </xf>
    <xf numFmtId="0" fontId="13" fillId="0" borderId="112" xfId="47" applyBorder="1" applyAlignment="1">
      <alignment horizontal="right" vertical="center"/>
      <protection/>
    </xf>
    <xf numFmtId="0" fontId="52" fillId="0" borderId="113" xfId="47" applyFont="1" applyBorder="1" applyAlignment="1" applyProtection="1">
      <alignment vertical="center"/>
      <protection locked="0"/>
    </xf>
    <xf numFmtId="0" fontId="13" fillId="0" borderId="113" xfId="47" applyBorder="1" applyAlignment="1" applyProtection="1">
      <alignment vertical="center"/>
      <protection locked="0"/>
    </xf>
    <xf numFmtId="0" fontId="13" fillId="0" borderId="113" xfId="47" applyBorder="1" applyAlignment="1" applyProtection="1">
      <alignment horizontal="center" vertical="center"/>
      <protection/>
    </xf>
    <xf numFmtId="0" fontId="13" fillId="0" borderId="113" xfId="47" applyFont="1" applyBorder="1" applyAlignment="1" applyProtection="1">
      <alignment horizontal="center" vertical="center"/>
      <protection/>
    </xf>
    <xf numFmtId="0" fontId="13" fillId="0" borderId="113" xfId="47" applyBorder="1" applyAlignment="1" applyProtection="1">
      <alignment horizontal="center" vertical="center"/>
      <protection locked="0"/>
    </xf>
    <xf numFmtId="0" fontId="17" fillId="0" borderId="114" xfId="47" applyFont="1" applyBorder="1" applyAlignment="1" applyProtection="1">
      <alignment horizontal="center" vertical="center"/>
      <protection/>
    </xf>
    <xf numFmtId="0" fontId="13" fillId="17" borderId="112" xfId="47" applyFill="1" applyBorder="1" applyAlignment="1" applyProtection="1">
      <alignment horizontal="center" vertical="center"/>
      <protection locked="0"/>
    </xf>
    <xf numFmtId="0" fontId="13" fillId="17" borderId="113" xfId="47" applyFill="1" applyBorder="1" applyAlignment="1" applyProtection="1">
      <alignment horizontal="center" vertical="center"/>
      <protection locked="0"/>
    </xf>
    <xf numFmtId="0" fontId="13" fillId="8" borderId="113" xfId="47" applyFill="1" applyBorder="1" applyAlignment="1" applyProtection="1">
      <alignment horizontal="center" vertical="center"/>
      <protection locked="0"/>
    </xf>
    <xf numFmtId="0" fontId="13" fillId="4" borderId="113" xfId="47" applyFill="1" applyBorder="1" applyAlignment="1" applyProtection="1">
      <alignment horizontal="center" vertical="center"/>
      <protection locked="0"/>
    </xf>
    <xf numFmtId="0" fontId="13" fillId="3" borderId="113" xfId="47" applyFill="1" applyBorder="1" applyAlignment="1" applyProtection="1">
      <alignment horizontal="center" vertical="center"/>
      <protection locked="0"/>
    </xf>
    <xf numFmtId="0" fontId="13" fillId="3" borderId="114" xfId="47" applyFill="1" applyBorder="1" applyAlignment="1" applyProtection="1">
      <alignment horizontal="center" vertical="center"/>
      <protection locked="0"/>
    </xf>
    <xf numFmtId="0" fontId="13" fillId="0" borderId="37" xfId="47" applyBorder="1" applyAlignment="1">
      <alignment horizontal="right" vertical="center"/>
      <protection/>
    </xf>
    <xf numFmtId="0" fontId="52" fillId="0" borderId="41" xfId="47" applyFont="1" applyBorder="1" applyAlignment="1" applyProtection="1">
      <alignment vertical="center"/>
      <protection locked="0"/>
    </xf>
    <xf numFmtId="0" fontId="13" fillId="0" borderId="42" xfId="47" applyBorder="1" applyAlignment="1" applyProtection="1">
      <alignment vertical="center"/>
      <protection locked="0"/>
    </xf>
    <xf numFmtId="0" fontId="13" fillId="0" borderId="40" xfId="47" applyBorder="1" applyAlignment="1" applyProtection="1">
      <alignment horizontal="center" vertical="center"/>
      <protection/>
    </xf>
    <xf numFmtId="0" fontId="13" fillId="0" borderId="40" xfId="47" applyFont="1" applyBorder="1" applyAlignment="1" applyProtection="1">
      <alignment horizontal="center" vertical="center"/>
      <protection/>
    </xf>
    <xf numFmtId="0" fontId="13" fillId="0" borderId="40" xfId="47" applyBorder="1" applyAlignment="1" applyProtection="1">
      <alignment horizontal="center" vertical="center"/>
      <protection locked="0"/>
    </xf>
    <xf numFmtId="0" fontId="13" fillId="17" borderId="37" xfId="47" applyFill="1" applyBorder="1" applyAlignment="1" applyProtection="1">
      <alignment horizontal="center" vertical="center"/>
      <protection locked="0"/>
    </xf>
    <xf numFmtId="0" fontId="13" fillId="17" borderId="40" xfId="47" applyFill="1" applyBorder="1" applyAlignment="1" applyProtection="1">
      <alignment horizontal="center" vertical="center"/>
      <protection locked="0"/>
    </xf>
    <xf numFmtId="0" fontId="13" fillId="8" borderId="40" xfId="47" applyFill="1" applyBorder="1" applyAlignment="1" applyProtection="1">
      <alignment horizontal="center" vertical="center"/>
      <protection locked="0"/>
    </xf>
    <xf numFmtId="0" fontId="13" fillId="4" borderId="40" xfId="47" applyFill="1" applyBorder="1" applyAlignment="1" applyProtection="1">
      <alignment horizontal="center" vertical="center"/>
      <protection locked="0"/>
    </xf>
    <xf numFmtId="0" fontId="13" fillId="3" borderId="40" xfId="47" applyFill="1" applyBorder="1" applyAlignment="1" applyProtection="1">
      <alignment horizontal="center" vertical="center"/>
      <protection locked="0"/>
    </xf>
    <xf numFmtId="0" fontId="13" fillId="3" borderId="44" xfId="47" applyFill="1" applyBorder="1" applyAlignment="1" applyProtection="1">
      <alignment horizontal="center" vertical="center"/>
      <protection locked="0"/>
    </xf>
    <xf numFmtId="0" fontId="18" fillId="0" borderId="0" xfId="50">
      <alignment/>
      <protection/>
    </xf>
    <xf numFmtId="0" fontId="53" fillId="17" borderId="32" xfId="47" applyFont="1" applyFill="1" applyBorder="1" applyAlignment="1">
      <alignment horizontal="center"/>
      <protection/>
    </xf>
    <xf numFmtId="0" fontId="53" fillId="17" borderId="111" xfId="47" applyFont="1" applyFill="1" applyBorder="1" applyAlignment="1">
      <alignment horizontal="center"/>
      <protection/>
    </xf>
    <xf numFmtId="0" fontId="53" fillId="8" borderId="30" xfId="47" applyFont="1" applyFill="1" applyBorder="1" applyAlignment="1">
      <alignment horizontal="center"/>
      <protection/>
    </xf>
    <xf numFmtId="0" fontId="53" fillId="8" borderId="111" xfId="47" applyFont="1" applyFill="1" applyBorder="1" applyAlignment="1">
      <alignment horizontal="center"/>
      <protection/>
    </xf>
    <xf numFmtId="0" fontId="53" fillId="4" borderId="30" xfId="47" applyFont="1" applyFill="1" applyBorder="1" applyAlignment="1">
      <alignment horizontal="center"/>
      <protection/>
    </xf>
    <xf numFmtId="0" fontId="53" fillId="4" borderId="111" xfId="47" applyFont="1" applyFill="1" applyBorder="1" applyAlignment="1">
      <alignment horizontal="center"/>
      <protection/>
    </xf>
    <xf numFmtId="0" fontId="53" fillId="3" borderId="30" xfId="47" applyFont="1" applyFill="1" applyBorder="1" applyAlignment="1">
      <alignment horizontal="center"/>
      <protection/>
    </xf>
    <xf numFmtId="0" fontId="53" fillId="3" borderId="33" xfId="47" applyFont="1" applyFill="1" applyBorder="1" applyAlignment="1">
      <alignment horizontal="center"/>
      <protection/>
    </xf>
    <xf numFmtId="0" fontId="13" fillId="0" borderId="113" xfId="47" applyFont="1" applyBorder="1" applyAlignment="1" applyProtection="1">
      <alignment vertical="center"/>
      <protection locked="0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Kopie - Krajské  přebory - dorost-  TJ Start Rychnov nad Kněžnou - 2010" xfId="48"/>
    <cellStyle name="normální_Kraj - Juniorky" xfId="49"/>
    <cellStyle name="normální_Kraj - Seniorky" xfId="50"/>
    <cellStyle name="normální_kraj ženy-nachod2010" xfId="51"/>
    <cellStyle name="normální_Krajské  přebory TJ Start Rychnov nad Kněžnou - 2010" xfId="52"/>
    <cellStyle name="normální_Krajské přebory žen" xfId="53"/>
    <cellStyle name="normální_Krajské přebory žen_KMJ 2007 muži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0" sqref="A10:I21"/>
    </sheetView>
  </sheetViews>
  <sheetFormatPr defaultColWidth="8.796875" defaultRowHeight="15"/>
  <cols>
    <col min="2" max="2" width="20.3984375" style="0" customWidth="1"/>
    <col min="3" max="3" width="14" style="0" customWidth="1"/>
    <col min="4" max="4" width="19" style="0" customWidth="1"/>
  </cols>
  <sheetData>
    <row r="1" spans="1:9" ht="16.5" thickTop="1">
      <c r="A1" s="359" t="s">
        <v>195</v>
      </c>
      <c r="B1" s="360"/>
      <c r="C1" s="360"/>
      <c r="D1" s="360"/>
      <c r="E1" s="360"/>
      <c r="F1" s="360"/>
      <c r="G1" s="360"/>
      <c r="H1" s="360"/>
      <c r="I1" s="361"/>
    </row>
    <row r="2" spans="1:9" ht="15.75">
      <c r="A2" s="362"/>
      <c r="B2" s="363"/>
      <c r="C2" s="363"/>
      <c r="D2" s="363"/>
      <c r="E2" s="363"/>
      <c r="F2" s="363"/>
      <c r="G2" s="363"/>
      <c r="H2" s="363"/>
      <c r="I2" s="364"/>
    </row>
    <row r="3" spans="1:9" ht="15.75">
      <c r="A3" s="362"/>
      <c r="B3" s="363"/>
      <c r="C3" s="363"/>
      <c r="D3" s="363"/>
      <c r="E3" s="363"/>
      <c r="F3" s="363"/>
      <c r="G3" s="363"/>
      <c r="H3" s="363"/>
      <c r="I3" s="364"/>
    </row>
    <row r="4" spans="1:9" ht="15.75">
      <c r="A4" s="362"/>
      <c r="B4" s="363"/>
      <c r="C4" s="363"/>
      <c r="D4" s="363"/>
      <c r="E4" s="363"/>
      <c r="F4" s="363"/>
      <c r="G4" s="363"/>
      <c r="H4" s="363"/>
      <c r="I4" s="364"/>
    </row>
    <row r="5" spans="1:9" ht="15.75">
      <c r="A5" s="362"/>
      <c r="B5" s="363"/>
      <c r="C5" s="363"/>
      <c r="D5" s="363"/>
      <c r="E5" s="363"/>
      <c r="F5" s="363"/>
      <c r="G5" s="363"/>
      <c r="H5" s="363"/>
      <c r="I5" s="364"/>
    </row>
    <row r="6" spans="1:9" ht="15.75">
      <c r="A6" s="362"/>
      <c r="B6" s="363"/>
      <c r="C6" s="363"/>
      <c r="D6" s="363"/>
      <c r="E6" s="363"/>
      <c r="F6" s="363"/>
      <c r="G6" s="363"/>
      <c r="H6" s="363"/>
      <c r="I6" s="364"/>
    </row>
    <row r="7" spans="1:9" ht="16.5" thickBot="1">
      <c r="A7" s="365"/>
      <c r="B7" s="366"/>
      <c r="C7" s="366"/>
      <c r="D7" s="366"/>
      <c r="E7" s="366"/>
      <c r="F7" s="366"/>
      <c r="G7" s="366"/>
      <c r="H7" s="366"/>
      <c r="I7" s="367"/>
    </row>
    <row r="8" spans="1:9" ht="16.5" thickTop="1">
      <c r="A8" s="368" t="s">
        <v>196</v>
      </c>
      <c r="B8" s="369" t="s">
        <v>3</v>
      </c>
      <c r="C8" s="370" t="s">
        <v>5</v>
      </c>
      <c r="D8" s="370" t="s">
        <v>90</v>
      </c>
      <c r="E8" s="370" t="s">
        <v>99</v>
      </c>
      <c r="F8" s="370" t="s">
        <v>103</v>
      </c>
      <c r="G8" s="371" t="s">
        <v>104</v>
      </c>
      <c r="H8" s="372" t="s">
        <v>138</v>
      </c>
      <c r="I8" s="373" t="s">
        <v>2</v>
      </c>
    </row>
    <row r="9" spans="1:9" ht="16.5" thickBot="1">
      <c r="A9" s="374"/>
      <c r="B9" s="375"/>
      <c r="C9" s="376"/>
      <c r="D9" s="376"/>
      <c r="E9" s="376"/>
      <c r="F9" s="376"/>
      <c r="G9" s="377"/>
      <c r="H9" s="378"/>
      <c r="I9" s="379"/>
    </row>
    <row r="10" spans="1:9" ht="16.5" thickTop="1">
      <c r="A10" s="380">
        <v>12</v>
      </c>
      <c r="B10" s="381" t="s">
        <v>209</v>
      </c>
      <c r="C10" s="382">
        <v>19951</v>
      </c>
      <c r="D10" s="382" t="s">
        <v>156</v>
      </c>
      <c r="E10" s="383">
        <v>256</v>
      </c>
      <c r="F10" s="383">
        <v>124</v>
      </c>
      <c r="G10" s="384">
        <v>11</v>
      </c>
      <c r="H10" s="385">
        <f>SUM(E10:F10)</f>
        <v>380</v>
      </c>
      <c r="I10" s="386">
        <v>1</v>
      </c>
    </row>
    <row r="11" spans="1:9" ht="15.75">
      <c r="A11" s="380">
        <v>5</v>
      </c>
      <c r="B11" s="387" t="s">
        <v>201</v>
      </c>
      <c r="C11" s="388">
        <v>21026</v>
      </c>
      <c r="D11" s="388" t="s">
        <v>16</v>
      </c>
      <c r="E11" s="389">
        <v>251</v>
      </c>
      <c r="F11" s="389">
        <v>121</v>
      </c>
      <c r="G11" s="390">
        <v>6</v>
      </c>
      <c r="H11" s="391">
        <f>SUM(E11:F11)</f>
        <v>372</v>
      </c>
      <c r="I11" s="392">
        <v>2</v>
      </c>
    </row>
    <row r="12" spans="1:9" ht="15.75">
      <c r="A12" s="380">
        <v>3</v>
      </c>
      <c r="B12" s="387" t="s">
        <v>199</v>
      </c>
      <c r="C12" s="388">
        <v>20037</v>
      </c>
      <c r="D12" s="388" t="s">
        <v>16</v>
      </c>
      <c r="E12" s="389">
        <v>251</v>
      </c>
      <c r="F12" s="389">
        <v>117</v>
      </c>
      <c r="G12" s="390">
        <v>9</v>
      </c>
      <c r="H12" s="391">
        <f>SUM(E12:F12)</f>
        <v>368</v>
      </c>
      <c r="I12" s="392">
        <v>3</v>
      </c>
    </row>
    <row r="13" spans="1:9" ht="15.75">
      <c r="A13" s="380">
        <v>6</v>
      </c>
      <c r="B13" s="387" t="s">
        <v>202</v>
      </c>
      <c r="C13" s="388">
        <v>20485</v>
      </c>
      <c r="D13" s="388" t="s">
        <v>19</v>
      </c>
      <c r="E13" s="389">
        <v>261</v>
      </c>
      <c r="F13" s="389">
        <v>97</v>
      </c>
      <c r="G13" s="390">
        <v>12</v>
      </c>
      <c r="H13" s="391">
        <f>SUM(E13:F13)</f>
        <v>358</v>
      </c>
      <c r="I13" s="392">
        <v>4</v>
      </c>
    </row>
    <row r="14" spans="1:9" ht="15.75">
      <c r="A14" s="380">
        <v>7</v>
      </c>
      <c r="B14" s="387" t="s">
        <v>203</v>
      </c>
      <c r="C14" s="388">
        <v>20029</v>
      </c>
      <c r="D14" s="388" t="s">
        <v>16</v>
      </c>
      <c r="E14" s="389">
        <v>239</v>
      </c>
      <c r="F14" s="389">
        <v>115</v>
      </c>
      <c r="G14" s="390">
        <v>8</v>
      </c>
      <c r="H14" s="391">
        <f>SUM(E14:F14)</f>
        <v>354</v>
      </c>
      <c r="I14" s="392">
        <v>5</v>
      </c>
    </row>
    <row r="15" spans="1:9" ht="15.75">
      <c r="A15" s="380">
        <v>4</v>
      </c>
      <c r="B15" s="387" t="s">
        <v>200</v>
      </c>
      <c r="C15" s="388">
        <v>21023</v>
      </c>
      <c r="D15" s="388" t="s">
        <v>16</v>
      </c>
      <c r="E15" s="389">
        <v>273</v>
      </c>
      <c r="F15" s="389">
        <v>79</v>
      </c>
      <c r="G15" s="390">
        <v>19</v>
      </c>
      <c r="H15" s="391">
        <f>SUM(E15:F15)</f>
        <v>352</v>
      </c>
      <c r="I15" s="392">
        <v>6</v>
      </c>
    </row>
    <row r="16" spans="1:9" ht="15.75">
      <c r="A16" s="380">
        <v>2</v>
      </c>
      <c r="B16" s="387" t="s">
        <v>198</v>
      </c>
      <c r="C16" s="388">
        <v>19993</v>
      </c>
      <c r="D16" s="388" t="s">
        <v>75</v>
      </c>
      <c r="E16" s="389">
        <v>261</v>
      </c>
      <c r="F16" s="389">
        <v>77</v>
      </c>
      <c r="G16" s="390">
        <v>19</v>
      </c>
      <c r="H16" s="391">
        <f>SUM(E16:F16)</f>
        <v>338</v>
      </c>
      <c r="I16" s="392">
        <v>7</v>
      </c>
    </row>
    <row r="17" spans="1:9" ht="15.75">
      <c r="A17" s="380">
        <v>10</v>
      </c>
      <c r="B17" s="387" t="s">
        <v>206</v>
      </c>
      <c r="C17" s="388">
        <v>20283</v>
      </c>
      <c r="D17" s="388" t="s">
        <v>156</v>
      </c>
      <c r="E17" s="389">
        <v>231</v>
      </c>
      <c r="F17" s="389">
        <v>106</v>
      </c>
      <c r="G17" s="390">
        <v>9</v>
      </c>
      <c r="H17" s="391">
        <f>SUM(E17:F17)</f>
        <v>337</v>
      </c>
      <c r="I17" s="392">
        <v>8</v>
      </c>
    </row>
    <row r="18" spans="1:9" ht="15.75">
      <c r="A18" s="380">
        <v>1</v>
      </c>
      <c r="B18" s="387" t="s">
        <v>197</v>
      </c>
      <c r="C18" s="388">
        <v>18631</v>
      </c>
      <c r="D18" s="388" t="s">
        <v>75</v>
      </c>
      <c r="E18" s="389">
        <v>253</v>
      </c>
      <c r="F18" s="389">
        <v>79</v>
      </c>
      <c r="G18" s="390">
        <v>18</v>
      </c>
      <c r="H18" s="391">
        <f>SUM(E18:F18)</f>
        <v>332</v>
      </c>
      <c r="I18" s="392">
        <v>9</v>
      </c>
    </row>
    <row r="19" spans="1:9" ht="15.75">
      <c r="A19" s="380">
        <v>9</v>
      </c>
      <c r="B19" s="387" t="s">
        <v>205</v>
      </c>
      <c r="C19" s="388">
        <v>20492</v>
      </c>
      <c r="D19" s="388" t="s">
        <v>156</v>
      </c>
      <c r="E19" s="389">
        <v>221</v>
      </c>
      <c r="F19" s="389">
        <v>101</v>
      </c>
      <c r="G19" s="390">
        <v>15</v>
      </c>
      <c r="H19" s="391">
        <f>SUM(E19:F19)</f>
        <v>322</v>
      </c>
      <c r="I19" s="392">
        <v>10</v>
      </c>
    </row>
    <row r="20" spans="1:9" ht="15.75">
      <c r="A20" s="380">
        <v>8</v>
      </c>
      <c r="B20" s="387" t="s">
        <v>204</v>
      </c>
      <c r="C20" s="388">
        <v>21223</v>
      </c>
      <c r="D20" s="388" t="s">
        <v>156</v>
      </c>
      <c r="E20" s="389">
        <v>241</v>
      </c>
      <c r="F20" s="389">
        <v>80</v>
      </c>
      <c r="G20" s="390">
        <v>19</v>
      </c>
      <c r="H20" s="391">
        <f>SUM(E20:F20)</f>
        <v>321</v>
      </c>
      <c r="I20" s="392">
        <v>11</v>
      </c>
    </row>
    <row r="21" spans="1:9" ht="16.5" thickBot="1">
      <c r="A21" s="393">
        <v>11</v>
      </c>
      <c r="B21" s="394" t="s">
        <v>207</v>
      </c>
      <c r="C21" s="395">
        <v>21509</v>
      </c>
      <c r="D21" s="395" t="s">
        <v>208</v>
      </c>
      <c r="E21" s="396">
        <v>239</v>
      </c>
      <c r="F21" s="396">
        <v>71</v>
      </c>
      <c r="G21" s="397">
        <v>18</v>
      </c>
      <c r="H21" s="398">
        <f>SUM(E21:F21)</f>
        <v>310</v>
      </c>
      <c r="I21" s="399">
        <v>12</v>
      </c>
    </row>
    <row r="22" ht="16.5" thickTop="1"/>
  </sheetData>
  <mergeCells count="10">
    <mergeCell ref="A1:I7"/>
    <mergeCell ref="I8:I9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zoomScale="60" zoomScaleNormal="60" workbookViewId="0" topLeftCell="A1">
      <selection activeCell="O61" sqref="O61"/>
    </sheetView>
  </sheetViews>
  <sheetFormatPr defaultColWidth="8" defaultRowHeight="15"/>
  <cols>
    <col min="1" max="1" width="4" style="48" bestFit="1" customWidth="1"/>
    <col min="2" max="2" width="3.69921875" style="206" customWidth="1"/>
    <col min="3" max="3" width="21.59765625" style="48" customWidth="1"/>
    <col min="4" max="4" width="13.8984375" style="48" customWidth="1"/>
    <col min="5" max="5" width="4.69921875" style="48" customWidth="1"/>
    <col min="6" max="6" width="4.09765625" style="48" customWidth="1"/>
    <col min="7" max="7" width="4.69921875" style="48" customWidth="1"/>
    <col min="8" max="8" width="4.09765625" style="48" customWidth="1"/>
    <col min="9" max="9" width="4.69921875" style="48" customWidth="1"/>
    <col min="10" max="10" width="4.09765625" style="48" customWidth="1"/>
    <col min="11" max="11" width="4.69921875" style="48" customWidth="1"/>
    <col min="12" max="12" width="4.09765625" style="48" customWidth="1"/>
    <col min="13" max="16" width="4.8984375" style="48" customWidth="1"/>
    <col min="17" max="17" width="6" style="48" customWidth="1"/>
    <col min="18" max="18" width="6.8984375" style="48" customWidth="1"/>
    <col min="19" max="19" width="6.19921875" style="48" customWidth="1"/>
    <col min="20" max="21" width="7.5" style="48" customWidth="1"/>
    <col min="22" max="22" width="8.59765625" style="48" customWidth="1"/>
    <col min="23" max="23" width="8" style="48" customWidth="1"/>
    <col min="24" max="24" width="5.59765625" style="48" customWidth="1"/>
    <col min="25" max="16384" width="8" style="48" customWidth="1"/>
  </cols>
  <sheetData>
    <row r="1" spans="1:22" ht="30" thickTop="1">
      <c r="A1" s="45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7.25" customHeight="1">
      <c r="A2" s="49" t="s">
        <v>256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ht="18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3.5" hidden="1" thickBot="1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1:22" ht="20.25" hidden="1" thickBot="1">
      <c r="A5" s="56" t="s">
        <v>88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1:22" ht="13.5" hidden="1" thickBot="1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2" ht="16.5" thickBot="1">
      <c r="A7" s="154"/>
      <c r="B7" s="155"/>
      <c r="C7" s="156"/>
      <c r="D7" s="157"/>
      <c r="E7" s="158">
        <v>1</v>
      </c>
      <c r="F7" s="158"/>
      <c r="G7" s="158">
        <v>2</v>
      </c>
      <c r="H7" s="158"/>
      <c r="I7" s="158">
        <v>3</v>
      </c>
      <c r="J7" s="158"/>
      <c r="K7" s="158">
        <v>4</v>
      </c>
      <c r="L7" s="158"/>
      <c r="M7" s="159">
        <v>1</v>
      </c>
      <c r="N7" s="159">
        <v>2</v>
      </c>
      <c r="O7" s="159">
        <v>3</v>
      </c>
      <c r="P7" s="159">
        <v>4</v>
      </c>
      <c r="Q7" s="158" t="s">
        <v>10</v>
      </c>
      <c r="R7" s="158" t="s">
        <v>11</v>
      </c>
      <c r="S7" s="158" t="s">
        <v>64</v>
      </c>
      <c r="T7" s="158" t="s">
        <v>13</v>
      </c>
      <c r="U7" s="158"/>
      <c r="V7" s="160"/>
    </row>
    <row r="8" spans="1:22" ht="17.25" thickBot="1" thickTop="1">
      <c r="A8" s="161" t="s">
        <v>227</v>
      </c>
      <c r="B8" s="99" t="s">
        <v>14</v>
      </c>
      <c r="C8" s="100" t="s">
        <v>228</v>
      </c>
      <c r="D8" s="101" t="s">
        <v>16</v>
      </c>
      <c r="E8" s="162">
        <v>93</v>
      </c>
      <c r="F8" s="162">
        <v>54</v>
      </c>
      <c r="G8" s="163">
        <v>91</v>
      </c>
      <c r="H8" s="163">
        <v>47</v>
      </c>
      <c r="I8" s="164">
        <v>103</v>
      </c>
      <c r="J8" s="164">
        <v>43</v>
      </c>
      <c r="K8" s="165">
        <v>93</v>
      </c>
      <c r="L8" s="166">
        <v>35</v>
      </c>
      <c r="M8" s="116">
        <f aca="true" t="shared" si="0" ref="M8:M31">SUM(E8+F8)</f>
        <v>147</v>
      </c>
      <c r="N8" s="101">
        <f aca="true" t="shared" si="1" ref="N8:N31">SUM(G8+H8)</f>
        <v>138</v>
      </c>
      <c r="O8" s="101">
        <f aca="true" t="shared" si="2" ref="O8:O31">SUM(I8+J8)</f>
        <v>146</v>
      </c>
      <c r="P8" s="167">
        <f aca="true" t="shared" si="3" ref="P8:P31">SUM(K8+L8)</f>
        <v>128</v>
      </c>
      <c r="Q8" s="168">
        <f aca="true" t="shared" si="4" ref="Q8:Q31">SUM(E8+G8+I8+K8)</f>
        <v>380</v>
      </c>
      <c r="R8" s="169">
        <f aca="true" t="shared" si="5" ref="R8:R31">SUM(F8+H8+J8+L8)</f>
        <v>179</v>
      </c>
      <c r="S8" s="170">
        <v>2</v>
      </c>
      <c r="T8" s="171">
        <f aca="true" t="shared" si="6" ref="T8:T31">SUM(Q8+R8)</f>
        <v>559</v>
      </c>
      <c r="U8" s="172"/>
      <c r="V8" s="173"/>
    </row>
    <row r="9" spans="1:22" ht="17.25" thickBot="1" thickTop="1">
      <c r="A9" s="174"/>
      <c r="B9" s="119" t="s">
        <v>17</v>
      </c>
      <c r="C9" s="120" t="s">
        <v>229</v>
      </c>
      <c r="D9" s="121" t="s">
        <v>230</v>
      </c>
      <c r="E9" s="175">
        <v>92</v>
      </c>
      <c r="F9" s="175">
        <v>50</v>
      </c>
      <c r="G9" s="176">
        <v>81</v>
      </c>
      <c r="H9" s="176">
        <v>42</v>
      </c>
      <c r="I9" s="177">
        <v>93</v>
      </c>
      <c r="J9" s="177">
        <v>53</v>
      </c>
      <c r="K9" s="178">
        <v>90</v>
      </c>
      <c r="L9" s="179">
        <v>53</v>
      </c>
      <c r="M9" s="116">
        <f t="shared" si="0"/>
        <v>142</v>
      </c>
      <c r="N9" s="101">
        <f t="shared" si="1"/>
        <v>123</v>
      </c>
      <c r="O9" s="101">
        <f t="shared" si="2"/>
        <v>146</v>
      </c>
      <c r="P9" s="167">
        <f t="shared" si="3"/>
        <v>143</v>
      </c>
      <c r="Q9" s="168">
        <f t="shared" si="4"/>
        <v>356</v>
      </c>
      <c r="R9" s="169">
        <f t="shared" si="5"/>
        <v>198</v>
      </c>
      <c r="S9" s="180">
        <v>2</v>
      </c>
      <c r="T9" s="171">
        <f t="shared" si="6"/>
        <v>554</v>
      </c>
      <c r="U9" s="172"/>
      <c r="V9" s="173"/>
    </row>
    <row r="10" spans="1:22" ht="17.25" thickBot="1" thickTop="1">
      <c r="A10" s="174"/>
      <c r="B10" s="119" t="s">
        <v>20</v>
      </c>
      <c r="C10" s="120" t="s">
        <v>231</v>
      </c>
      <c r="D10" s="121" t="s">
        <v>232</v>
      </c>
      <c r="E10" s="175">
        <v>95</v>
      </c>
      <c r="F10" s="175">
        <v>44</v>
      </c>
      <c r="G10" s="176">
        <v>97</v>
      </c>
      <c r="H10" s="176">
        <v>36</v>
      </c>
      <c r="I10" s="177">
        <v>90</v>
      </c>
      <c r="J10" s="177">
        <v>36</v>
      </c>
      <c r="K10" s="178">
        <v>95</v>
      </c>
      <c r="L10" s="179">
        <v>61</v>
      </c>
      <c r="M10" s="116">
        <f t="shared" si="0"/>
        <v>139</v>
      </c>
      <c r="N10" s="101">
        <f t="shared" si="1"/>
        <v>133</v>
      </c>
      <c r="O10" s="101">
        <f t="shared" si="2"/>
        <v>126</v>
      </c>
      <c r="P10" s="167">
        <f t="shared" si="3"/>
        <v>156</v>
      </c>
      <c r="Q10" s="168">
        <f t="shared" si="4"/>
        <v>377</v>
      </c>
      <c r="R10" s="169">
        <f t="shared" si="5"/>
        <v>177</v>
      </c>
      <c r="S10" s="180">
        <v>5</v>
      </c>
      <c r="T10" s="171">
        <f t="shared" si="6"/>
        <v>554</v>
      </c>
      <c r="U10" s="172"/>
      <c r="V10" s="173"/>
    </row>
    <row r="11" spans="1:22" ht="17.25" thickBot="1" thickTop="1">
      <c r="A11" s="174"/>
      <c r="B11" s="119" t="s">
        <v>22</v>
      </c>
      <c r="C11" s="120" t="s">
        <v>233</v>
      </c>
      <c r="D11" s="121" t="s">
        <v>75</v>
      </c>
      <c r="E11" s="175">
        <v>80</v>
      </c>
      <c r="F11" s="175">
        <v>52</v>
      </c>
      <c r="G11" s="176">
        <v>89</v>
      </c>
      <c r="H11" s="176">
        <v>53</v>
      </c>
      <c r="I11" s="177">
        <v>94</v>
      </c>
      <c r="J11" s="177">
        <v>36</v>
      </c>
      <c r="K11" s="178">
        <v>84</v>
      </c>
      <c r="L11" s="179">
        <v>62</v>
      </c>
      <c r="M11" s="116">
        <f t="shared" si="0"/>
        <v>132</v>
      </c>
      <c r="N11" s="101">
        <f t="shared" si="1"/>
        <v>142</v>
      </c>
      <c r="O11" s="101">
        <f t="shared" si="2"/>
        <v>130</v>
      </c>
      <c r="P11" s="167">
        <f t="shared" si="3"/>
        <v>146</v>
      </c>
      <c r="Q11" s="168">
        <f t="shared" si="4"/>
        <v>347</v>
      </c>
      <c r="R11" s="169">
        <f t="shared" si="5"/>
        <v>203</v>
      </c>
      <c r="S11" s="180">
        <v>3</v>
      </c>
      <c r="T11" s="171">
        <f t="shared" si="6"/>
        <v>550</v>
      </c>
      <c r="U11" s="172"/>
      <c r="V11" s="173"/>
    </row>
    <row r="12" spans="1:22" ht="17.25" thickBot="1" thickTop="1">
      <c r="A12" s="174"/>
      <c r="B12" s="119" t="s">
        <v>24</v>
      </c>
      <c r="C12" s="120" t="s">
        <v>234</v>
      </c>
      <c r="D12" s="121" t="s">
        <v>156</v>
      </c>
      <c r="E12" s="175">
        <v>84</v>
      </c>
      <c r="F12" s="175">
        <v>35</v>
      </c>
      <c r="G12" s="176">
        <v>93</v>
      </c>
      <c r="H12" s="176">
        <v>43</v>
      </c>
      <c r="I12" s="177">
        <v>90</v>
      </c>
      <c r="J12" s="177">
        <v>62</v>
      </c>
      <c r="K12" s="178">
        <v>90</v>
      </c>
      <c r="L12" s="179">
        <v>36</v>
      </c>
      <c r="M12" s="116">
        <f t="shared" si="0"/>
        <v>119</v>
      </c>
      <c r="N12" s="101">
        <f t="shared" si="1"/>
        <v>136</v>
      </c>
      <c r="O12" s="101">
        <f t="shared" si="2"/>
        <v>152</v>
      </c>
      <c r="P12" s="167">
        <f t="shared" si="3"/>
        <v>126</v>
      </c>
      <c r="Q12" s="168">
        <f t="shared" si="4"/>
        <v>357</v>
      </c>
      <c r="R12" s="169">
        <f t="shared" si="5"/>
        <v>176</v>
      </c>
      <c r="S12" s="180">
        <v>2</v>
      </c>
      <c r="T12" s="171">
        <f t="shared" si="6"/>
        <v>533</v>
      </c>
      <c r="U12" s="172"/>
      <c r="V12" s="173"/>
    </row>
    <row r="13" spans="1:22" ht="17.25" thickBot="1" thickTop="1">
      <c r="A13" s="174"/>
      <c r="B13" s="119" t="s">
        <v>26</v>
      </c>
      <c r="C13" s="120" t="s">
        <v>235</v>
      </c>
      <c r="D13" s="121" t="s">
        <v>19</v>
      </c>
      <c r="E13" s="175">
        <v>76</v>
      </c>
      <c r="F13" s="175">
        <v>52</v>
      </c>
      <c r="G13" s="176">
        <v>96</v>
      </c>
      <c r="H13" s="176">
        <v>43</v>
      </c>
      <c r="I13" s="177">
        <v>84</v>
      </c>
      <c r="J13" s="177">
        <v>36</v>
      </c>
      <c r="K13" s="178">
        <v>92</v>
      </c>
      <c r="L13" s="179">
        <v>52</v>
      </c>
      <c r="M13" s="116">
        <f t="shared" si="0"/>
        <v>128</v>
      </c>
      <c r="N13" s="101">
        <f t="shared" si="1"/>
        <v>139</v>
      </c>
      <c r="O13" s="101">
        <f t="shared" si="2"/>
        <v>120</v>
      </c>
      <c r="P13" s="167">
        <f t="shared" si="3"/>
        <v>144</v>
      </c>
      <c r="Q13" s="168">
        <f t="shared" si="4"/>
        <v>348</v>
      </c>
      <c r="R13" s="169">
        <f t="shared" si="5"/>
        <v>183</v>
      </c>
      <c r="S13" s="180">
        <v>8</v>
      </c>
      <c r="T13" s="171">
        <f t="shared" si="6"/>
        <v>531</v>
      </c>
      <c r="U13" s="172"/>
      <c r="V13" s="173"/>
    </row>
    <row r="14" spans="1:22" ht="17.25" thickBot="1" thickTop="1">
      <c r="A14" s="174"/>
      <c r="B14" s="119" t="s">
        <v>28</v>
      </c>
      <c r="C14" s="120" t="s">
        <v>236</v>
      </c>
      <c r="D14" s="121" t="s">
        <v>16</v>
      </c>
      <c r="E14" s="175">
        <v>89</v>
      </c>
      <c r="F14" s="175">
        <v>54</v>
      </c>
      <c r="G14" s="176">
        <v>81</v>
      </c>
      <c r="H14" s="176">
        <v>44</v>
      </c>
      <c r="I14" s="177">
        <v>89</v>
      </c>
      <c r="J14" s="177">
        <v>43</v>
      </c>
      <c r="K14" s="178">
        <v>91</v>
      </c>
      <c r="L14" s="179">
        <v>39</v>
      </c>
      <c r="M14" s="116">
        <f t="shared" si="0"/>
        <v>143</v>
      </c>
      <c r="N14" s="101">
        <f t="shared" si="1"/>
        <v>125</v>
      </c>
      <c r="O14" s="101">
        <f t="shared" si="2"/>
        <v>132</v>
      </c>
      <c r="P14" s="167">
        <f t="shared" si="3"/>
        <v>130</v>
      </c>
      <c r="Q14" s="168">
        <f t="shared" si="4"/>
        <v>350</v>
      </c>
      <c r="R14" s="169">
        <f t="shared" si="5"/>
        <v>180</v>
      </c>
      <c r="S14" s="180">
        <v>8</v>
      </c>
      <c r="T14" s="171">
        <f t="shared" si="6"/>
        <v>530</v>
      </c>
      <c r="U14" s="172"/>
      <c r="V14" s="173"/>
    </row>
    <row r="15" spans="1:22" ht="17.25" thickBot="1" thickTop="1">
      <c r="A15" s="174"/>
      <c r="B15" s="119" t="s">
        <v>31</v>
      </c>
      <c r="C15" s="120" t="s">
        <v>237</v>
      </c>
      <c r="D15" s="121" t="s">
        <v>125</v>
      </c>
      <c r="E15" s="175">
        <v>93</v>
      </c>
      <c r="F15" s="175">
        <v>34</v>
      </c>
      <c r="G15" s="176">
        <v>86</v>
      </c>
      <c r="H15" s="176">
        <v>41</v>
      </c>
      <c r="I15" s="177">
        <v>100</v>
      </c>
      <c r="J15" s="177">
        <v>43</v>
      </c>
      <c r="K15" s="178">
        <v>81</v>
      </c>
      <c r="L15" s="179">
        <v>52</v>
      </c>
      <c r="M15" s="116">
        <f t="shared" si="0"/>
        <v>127</v>
      </c>
      <c r="N15" s="101">
        <f t="shared" si="1"/>
        <v>127</v>
      </c>
      <c r="O15" s="101">
        <f t="shared" si="2"/>
        <v>143</v>
      </c>
      <c r="P15" s="167">
        <f t="shared" si="3"/>
        <v>133</v>
      </c>
      <c r="Q15" s="168">
        <f t="shared" si="4"/>
        <v>360</v>
      </c>
      <c r="R15" s="169">
        <f t="shared" si="5"/>
        <v>170</v>
      </c>
      <c r="S15" s="180">
        <v>4</v>
      </c>
      <c r="T15" s="171">
        <f t="shared" si="6"/>
        <v>530</v>
      </c>
      <c r="U15" s="172"/>
      <c r="V15" s="173"/>
    </row>
    <row r="16" spans="1:22" ht="17.25" thickBot="1" thickTop="1">
      <c r="A16" s="174"/>
      <c r="B16" s="119" t="s">
        <v>34</v>
      </c>
      <c r="C16" s="120" t="s">
        <v>220</v>
      </c>
      <c r="D16" s="121" t="s">
        <v>75</v>
      </c>
      <c r="E16" s="175">
        <v>91</v>
      </c>
      <c r="F16" s="175">
        <v>52</v>
      </c>
      <c r="G16" s="176">
        <v>85</v>
      </c>
      <c r="H16" s="176">
        <v>34</v>
      </c>
      <c r="I16" s="177">
        <v>99</v>
      </c>
      <c r="J16" s="177">
        <v>44</v>
      </c>
      <c r="K16" s="178">
        <v>99</v>
      </c>
      <c r="L16" s="179">
        <v>25</v>
      </c>
      <c r="M16" s="116">
        <f t="shared" si="0"/>
        <v>143</v>
      </c>
      <c r="N16" s="101">
        <f t="shared" si="1"/>
        <v>119</v>
      </c>
      <c r="O16" s="101">
        <f t="shared" si="2"/>
        <v>143</v>
      </c>
      <c r="P16" s="167">
        <f t="shared" si="3"/>
        <v>124</v>
      </c>
      <c r="Q16" s="168">
        <f t="shared" si="4"/>
        <v>374</v>
      </c>
      <c r="R16" s="169">
        <f t="shared" si="5"/>
        <v>155</v>
      </c>
      <c r="S16" s="180">
        <v>4</v>
      </c>
      <c r="T16" s="171">
        <f t="shared" si="6"/>
        <v>529</v>
      </c>
      <c r="U16" s="172"/>
      <c r="V16" s="173"/>
    </row>
    <row r="17" spans="1:22" ht="17.25" thickBot="1" thickTop="1">
      <c r="A17" s="174"/>
      <c r="B17" s="119" t="s">
        <v>35</v>
      </c>
      <c r="C17" s="120" t="s">
        <v>238</v>
      </c>
      <c r="D17" s="140" t="s">
        <v>156</v>
      </c>
      <c r="E17" s="175">
        <v>92</v>
      </c>
      <c r="F17" s="175">
        <v>36</v>
      </c>
      <c r="G17" s="176">
        <v>90</v>
      </c>
      <c r="H17" s="176">
        <v>44</v>
      </c>
      <c r="I17" s="177">
        <v>95</v>
      </c>
      <c r="J17" s="177">
        <v>25</v>
      </c>
      <c r="K17" s="178">
        <v>97</v>
      </c>
      <c r="L17" s="179">
        <v>50</v>
      </c>
      <c r="M17" s="116">
        <f t="shared" si="0"/>
        <v>128</v>
      </c>
      <c r="N17" s="101">
        <f t="shared" si="1"/>
        <v>134</v>
      </c>
      <c r="O17" s="101">
        <f t="shared" si="2"/>
        <v>120</v>
      </c>
      <c r="P17" s="167">
        <f t="shared" si="3"/>
        <v>147</v>
      </c>
      <c r="Q17" s="168">
        <f t="shared" si="4"/>
        <v>374</v>
      </c>
      <c r="R17" s="169">
        <f t="shared" si="5"/>
        <v>155</v>
      </c>
      <c r="S17" s="180">
        <v>8</v>
      </c>
      <c r="T17" s="171">
        <f t="shared" si="6"/>
        <v>529</v>
      </c>
      <c r="U17" s="172"/>
      <c r="V17" s="173"/>
    </row>
    <row r="18" spans="1:22" ht="17.25" thickBot="1" thickTop="1">
      <c r="A18" s="174"/>
      <c r="B18" s="119" t="s">
        <v>36</v>
      </c>
      <c r="C18" s="120" t="s">
        <v>239</v>
      </c>
      <c r="D18" s="121" t="s">
        <v>115</v>
      </c>
      <c r="E18" s="175">
        <v>76</v>
      </c>
      <c r="F18" s="175">
        <v>35</v>
      </c>
      <c r="G18" s="176">
        <v>86</v>
      </c>
      <c r="H18" s="176">
        <v>53</v>
      </c>
      <c r="I18" s="177">
        <v>95</v>
      </c>
      <c r="J18" s="177">
        <v>43</v>
      </c>
      <c r="K18" s="178">
        <v>86</v>
      </c>
      <c r="L18" s="179">
        <v>53</v>
      </c>
      <c r="M18" s="116">
        <f t="shared" si="0"/>
        <v>111</v>
      </c>
      <c r="N18" s="101">
        <f t="shared" si="1"/>
        <v>139</v>
      </c>
      <c r="O18" s="101">
        <f t="shared" si="2"/>
        <v>138</v>
      </c>
      <c r="P18" s="167">
        <f t="shared" si="3"/>
        <v>139</v>
      </c>
      <c r="Q18" s="168">
        <f t="shared" si="4"/>
        <v>343</v>
      </c>
      <c r="R18" s="169">
        <f t="shared" si="5"/>
        <v>184</v>
      </c>
      <c r="S18" s="180">
        <v>5</v>
      </c>
      <c r="T18" s="171">
        <f t="shared" si="6"/>
        <v>527</v>
      </c>
      <c r="U18" s="172"/>
      <c r="V18" s="173"/>
    </row>
    <row r="19" spans="1:22" ht="17.25" thickBot="1" thickTop="1">
      <c r="A19" s="181"/>
      <c r="B19" s="142" t="s">
        <v>37</v>
      </c>
      <c r="C19" s="143" t="s">
        <v>240</v>
      </c>
      <c r="D19" s="144" t="s">
        <v>241</v>
      </c>
      <c r="E19" s="182">
        <v>78</v>
      </c>
      <c r="F19" s="182">
        <v>62</v>
      </c>
      <c r="G19" s="183">
        <v>92</v>
      </c>
      <c r="H19" s="183">
        <v>36</v>
      </c>
      <c r="I19" s="184">
        <v>85</v>
      </c>
      <c r="J19" s="184">
        <v>36</v>
      </c>
      <c r="K19" s="185">
        <v>87</v>
      </c>
      <c r="L19" s="186">
        <v>50</v>
      </c>
      <c r="M19" s="116">
        <f t="shared" si="0"/>
        <v>140</v>
      </c>
      <c r="N19" s="101">
        <f t="shared" si="1"/>
        <v>128</v>
      </c>
      <c r="O19" s="101">
        <f t="shared" si="2"/>
        <v>121</v>
      </c>
      <c r="P19" s="167">
        <f t="shared" si="3"/>
        <v>137</v>
      </c>
      <c r="Q19" s="168">
        <f t="shared" si="4"/>
        <v>342</v>
      </c>
      <c r="R19" s="169">
        <f t="shared" si="5"/>
        <v>184</v>
      </c>
      <c r="S19" s="187">
        <v>7</v>
      </c>
      <c r="T19" s="171">
        <f t="shared" si="6"/>
        <v>526</v>
      </c>
      <c r="U19" s="172"/>
      <c r="V19" s="173"/>
    </row>
    <row r="20" spans="1:22" ht="17.25" thickBot="1" thickTop="1">
      <c r="A20" s="188" t="s">
        <v>38</v>
      </c>
      <c r="B20" s="189"/>
      <c r="C20" s="190" t="s">
        <v>242</v>
      </c>
      <c r="D20" s="191" t="s">
        <v>128</v>
      </c>
      <c r="E20" s="192">
        <v>87</v>
      </c>
      <c r="F20" s="192">
        <v>36</v>
      </c>
      <c r="G20" s="193">
        <v>90</v>
      </c>
      <c r="H20" s="193">
        <v>54</v>
      </c>
      <c r="I20" s="194">
        <v>88</v>
      </c>
      <c r="J20" s="194">
        <v>63</v>
      </c>
      <c r="K20" s="195">
        <v>86</v>
      </c>
      <c r="L20" s="196">
        <v>15</v>
      </c>
      <c r="M20" s="116">
        <f t="shared" si="0"/>
        <v>123</v>
      </c>
      <c r="N20" s="101">
        <f t="shared" si="1"/>
        <v>144</v>
      </c>
      <c r="O20" s="101">
        <f t="shared" si="2"/>
        <v>151</v>
      </c>
      <c r="P20" s="167">
        <f t="shared" si="3"/>
        <v>101</v>
      </c>
      <c r="Q20" s="168">
        <f t="shared" si="4"/>
        <v>351</v>
      </c>
      <c r="R20" s="169">
        <f t="shared" si="5"/>
        <v>168</v>
      </c>
      <c r="S20" s="197">
        <v>10</v>
      </c>
      <c r="T20" s="171">
        <f t="shared" si="6"/>
        <v>519</v>
      </c>
      <c r="U20" s="157"/>
      <c r="V20" s="173"/>
    </row>
    <row r="21" spans="1:22" ht="17.25" thickBot="1" thickTop="1">
      <c r="A21" s="198" t="s">
        <v>39</v>
      </c>
      <c r="B21" s="199"/>
      <c r="C21" s="190" t="s">
        <v>243</v>
      </c>
      <c r="D21" s="191" t="s">
        <v>19</v>
      </c>
      <c r="E21" s="192">
        <v>78</v>
      </c>
      <c r="F21" s="192">
        <v>44</v>
      </c>
      <c r="G21" s="193">
        <v>96</v>
      </c>
      <c r="H21" s="193">
        <v>45</v>
      </c>
      <c r="I21" s="194">
        <v>86</v>
      </c>
      <c r="J21" s="194">
        <v>42</v>
      </c>
      <c r="K21" s="195">
        <v>84</v>
      </c>
      <c r="L21" s="196">
        <v>42</v>
      </c>
      <c r="M21" s="116">
        <f t="shared" si="0"/>
        <v>122</v>
      </c>
      <c r="N21" s="101">
        <f t="shared" si="1"/>
        <v>141</v>
      </c>
      <c r="O21" s="101">
        <f t="shared" si="2"/>
        <v>128</v>
      </c>
      <c r="P21" s="167">
        <f t="shared" si="3"/>
        <v>126</v>
      </c>
      <c r="Q21" s="168">
        <f t="shared" si="4"/>
        <v>344</v>
      </c>
      <c r="R21" s="169">
        <f t="shared" si="5"/>
        <v>173</v>
      </c>
      <c r="S21" s="197">
        <v>4</v>
      </c>
      <c r="T21" s="171">
        <f t="shared" si="6"/>
        <v>517</v>
      </c>
      <c r="U21" s="157"/>
      <c r="V21" s="173"/>
    </row>
    <row r="22" spans="1:22" ht="17.25" thickBot="1" thickTop="1">
      <c r="A22" s="198" t="s">
        <v>40</v>
      </c>
      <c r="B22" s="199"/>
      <c r="C22" s="190" t="s">
        <v>244</v>
      </c>
      <c r="D22" s="191" t="s">
        <v>232</v>
      </c>
      <c r="E22" s="192">
        <v>92</v>
      </c>
      <c r="F22" s="192">
        <v>34</v>
      </c>
      <c r="G22" s="193">
        <v>80</v>
      </c>
      <c r="H22" s="193">
        <v>35</v>
      </c>
      <c r="I22" s="194">
        <v>82</v>
      </c>
      <c r="J22" s="194">
        <v>53</v>
      </c>
      <c r="K22" s="195">
        <v>88</v>
      </c>
      <c r="L22" s="196">
        <v>50</v>
      </c>
      <c r="M22" s="116">
        <f t="shared" si="0"/>
        <v>126</v>
      </c>
      <c r="N22" s="101">
        <f t="shared" si="1"/>
        <v>115</v>
      </c>
      <c r="O22" s="101">
        <f t="shared" si="2"/>
        <v>135</v>
      </c>
      <c r="P22" s="167">
        <f t="shared" si="3"/>
        <v>138</v>
      </c>
      <c r="Q22" s="168">
        <f t="shared" si="4"/>
        <v>342</v>
      </c>
      <c r="R22" s="169">
        <f t="shared" si="5"/>
        <v>172</v>
      </c>
      <c r="S22" s="197">
        <v>3</v>
      </c>
      <c r="T22" s="171">
        <f t="shared" si="6"/>
        <v>514</v>
      </c>
      <c r="U22" s="157"/>
      <c r="V22" s="173"/>
    </row>
    <row r="23" spans="1:22" ht="17.25" thickBot="1" thickTop="1">
      <c r="A23" s="198" t="s">
        <v>41</v>
      </c>
      <c r="B23" s="199"/>
      <c r="C23" s="190" t="s">
        <v>245</v>
      </c>
      <c r="D23" s="191" t="s">
        <v>70</v>
      </c>
      <c r="E23" s="192">
        <v>88</v>
      </c>
      <c r="F23" s="192">
        <v>42</v>
      </c>
      <c r="G23" s="193">
        <v>86</v>
      </c>
      <c r="H23" s="193">
        <v>50</v>
      </c>
      <c r="I23" s="194">
        <v>86</v>
      </c>
      <c r="J23" s="194">
        <v>45</v>
      </c>
      <c r="K23" s="195">
        <v>83</v>
      </c>
      <c r="L23" s="196">
        <v>34</v>
      </c>
      <c r="M23" s="116">
        <f t="shared" si="0"/>
        <v>130</v>
      </c>
      <c r="N23" s="101">
        <f t="shared" si="1"/>
        <v>136</v>
      </c>
      <c r="O23" s="101">
        <f t="shared" si="2"/>
        <v>131</v>
      </c>
      <c r="P23" s="167">
        <f t="shared" si="3"/>
        <v>117</v>
      </c>
      <c r="Q23" s="168">
        <f t="shared" si="4"/>
        <v>343</v>
      </c>
      <c r="R23" s="169">
        <f t="shared" si="5"/>
        <v>171</v>
      </c>
      <c r="S23" s="197">
        <v>2</v>
      </c>
      <c r="T23" s="171">
        <f t="shared" si="6"/>
        <v>514</v>
      </c>
      <c r="U23" s="157"/>
      <c r="V23" s="173"/>
    </row>
    <row r="24" spans="1:22" ht="17.25" thickBot="1" thickTop="1">
      <c r="A24" s="198" t="s">
        <v>42</v>
      </c>
      <c r="B24" s="199"/>
      <c r="C24" s="120" t="s">
        <v>246</v>
      </c>
      <c r="D24" s="121" t="s">
        <v>247</v>
      </c>
      <c r="E24" s="175">
        <v>100</v>
      </c>
      <c r="F24" s="175">
        <v>25</v>
      </c>
      <c r="G24" s="176">
        <v>81</v>
      </c>
      <c r="H24" s="176">
        <v>54</v>
      </c>
      <c r="I24" s="177">
        <v>89</v>
      </c>
      <c r="J24" s="177">
        <v>27</v>
      </c>
      <c r="K24" s="178">
        <v>97</v>
      </c>
      <c r="L24" s="179">
        <v>34</v>
      </c>
      <c r="M24" s="116">
        <f t="shared" si="0"/>
        <v>125</v>
      </c>
      <c r="N24" s="101">
        <f t="shared" si="1"/>
        <v>135</v>
      </c>
      <c r="O24" s="101">
        <f t="shared" si="2"/>
        <v>116</v>
      </c>
      <c r="P24" s="167">
        <f t="shared" si="3"/>
        <v>131</v>
      </c>
      <c r="Q24" s="168">
        <f t="shared" si="4"/>
        <v>367</v>
      </c>
      <c r="R24" s="169">
        <f t="shared" si="5"/>
        <v>140</v>
      </c>
      <c r="S24" s="180">
        <v>11</v>
      </c>
      <c r="T24" s="171">
        <f t="shared" si="6"/>
        <v>507</v>
      </c>
      <c r="U24" s="157"/>
      <c r="V24" s="173"/>
    </row>
    <row r="25" spans="1:22" ht="17.25" thickBot="1" thickTop="1">
      <c r="A25" s="198">
        <v>18</v>
      </c>
      <c r="B25" s="199"/>
      <c r="C25" s="120" t="s">
        <v>248</v>
      </c>
      <c r="D25" s="121" t="s">
        <v>156</v>
      </c>
      <c r="E25" s="175">
        <v>82</v>
      </c>
      <c r="F25" s="175">
        <v>61</v>
      </c>
      <c r="G25" s="176">
        <v>84</v>
      </c>
      <c r="H25" s="176">
        <v>27</v>
      </c>
      <c r="I25" s="177">
        <v>81</v>
      </c>
      <c r="J25" s="177">
        <v>43</v>
      </c>
      <c r="K25" s="178">
        <v>91</v>
      </c>
      <c r="L25" s="179">
        <v>35</v>
      </c>
      <c r="M25" s="116">
        <f t="shared" si="0"/>
        <v>143</v>
      </c>
      <c r="N25" s="101">
        <f t="shared" si="1"/>
        <v>111</v>
      </c>
      <c r="O25" s="101">
        <f t="shared" si="2"/>
        <v>124</v>
      </c>
      <c r="P25" s="167">
        <f t="shared" si="3"/>
        <v>126</v>
      </c>
      <c r="Q25" s="168">
        <f t="shared" si="4"/>
        <v>338</v>
      </c>
      <c r="R25" s="169">
        <f t="shared" si="5"/>
        <v>166</v>
      </c>
      <c r="S25" s="180">
        <v>6</v>
      </c>
      <c r="T25" s="171">
        <f t="shared" si="6"/>
        <v>504</v>
      </c>
      <c r="U25" s="157"/>
      <c r="V25" s="173"/>
    </row>
    <row r="26" spans="1:22" ht="17.25" thickBot="1" thickTop="1">
      <c r="A26" s="198" t="s">
        <v>44</v>
      </c>
      <c r="B26" s="199"/>
      <c r="C26" s="120" t="s">
        <v>249</v>
      </c>
      <c r="D26" s="121" t="s">
        <v>115</v>
      </c>
      <c r="E26" s="175">
        <v>69</v>
      </c>
      <c r="F26" s="175">
        <v>60</v>
      </c>
      <c r="G26" s="176">
        <v>82</v>
      </c>
      <c r="H26" s="176">
        <v>36</v>
      </c>
      <c r="I26" s="177">
        <v>88</v>
      </c>
      <c r="J26" s="177">
        <v>35</v>
      </c>
      <c r="K26" s="178">
        <v>100</v>
      </c>
      <c r="L26" s="179">
        <v>29</v>
      </c>
      <c r="M26" s="116">
        <f t="shared" si="0"/>
        <v>129</v>
      </c>
      <c r="N26" s="101">
        <f t="shared" si="1"/>
        <v>118</v>
      </c>
      <c r="O26" s="101">
        <f t="shared" si="2"/>
        <v>123</v>
      </c>
      <c r="P26" s="167">
        <f t="shared" si="3"/>
        <v>129</v>
      </c>
      <c r="Q26" s="168">
        <f t="shared" si="4"/>
        <v>339</v>
      </c>
      <c r="R26" s="169">
        <f t="shared" si="5"/>
        <v>160</v>
      </c>
      <c r="S26" s="180">
        <v>4</v>
      </c>
      <c r="T26" s="171">
        <f t="shared" si="6"/>
        <v>499</v>
      </c>
      <c r="U26" s="157"/>
      <c r="V26" s="173"/>
    </row>
    <row r="27" spans="1:22" ht="17.25" thickBot="1" thickTop="1">
      <c r="A27" s="198" t="s">
        <v>45</v>
      </c>
      <c r="B27" s="199"/>
      <c r="C27" s="120" t="s">
        <v>250</v>
      </c>
      <c r="D27" s="121" t="s">
        <v>121</v>
      </c>
      <c r="E27" s="175">
        <v>93</v>
      </c>
      <c r="F27" s="175">
        <v>18</v>
      </c>
      <c r="G27" s="176">
        <v>78</v>
      </c>
      <c r="H27" s="176">
        <v>42</v>
      </c>
      <c r="I27" s="177">
        <v>81</v>
      </c>
      <c r="J27" s="177">
        <v>63</v>
      </c>
      <c r="K27" s="178">
        <v>89</v>
      </c>
      <c r="L27" s="179">
        <v>32</v>
      </c>
      <c r="M27" s="116">
        <f t="shared" si="0"/>
        <v>111</v>
      </c>
      <c r="N27" s="101">
        <f t="shared" si="1"/>
        <v>120</v>
      </c>
      <c r="O27" s="101">
        <f t="shared" si="2"/>
        <v>144</v>
      </c>
      <c r="P27" s="167">
        <f t="shared" si="3"/>
        <v>121</v>
      </c>
      <c r="Q27" s="168">
        <f t="shared" si="4"/>
        <v>341</v>
      </c>
      <c r="R27" s="169">
        <f t="shared" si="5"/>
        <v>155</v>
      </c>
      <c r="S27" s="180">
        <v>7</v>
      </c>
      <c r="T27" s="171">
        <f t="shared" si="6"/>
        <v>496</v>
      </c>
      <c r="U27" s="157"/>
      <c r="V27" s="173"/>
    </row>
    <row r="28" spans="1:22" ht="17.25" thickBot="1" thickTop="1">
      <c r="A28" s="198" t="s">
        <v>186</v>
      </c>
      <c r="B28" s="199"/>
      <c r="C28" s="120" t="s">
        <v>251</v>
      </c>
      <c r="D28" s="121" t="s">
        <v>16</v>
      </c>
      <c r="E28" s="175">
        <v>97</v>
      </c>
      <c r="F28" s="175">
        <v>30</v>
      </c>
      <c r="G28" s="176">
        <v>89</v>
      </c>
      <c r="H28" s="176">
        <v>45</v>
      </c>
      <c r="I28" s="177">
        <v>71</v>
      </c>
      <c r="J28" s="177">
        <v>35</v>
      </c>
      <c r="K28" s="178">
        <v>85</v>
      </c>
      <c r="L28" s="179">
        <v>36</v>
      </c>
      <c r="M28" s="116">
        <f t="shared" si="0"/>
        <v>127</v>
      </c>
      <c r="N28" s="101">
        <f t="shared" si="1"/>
        <v>134</v>
      </c>
      <c r="O28" s="101">
        <f t="shared" si="2"/>
        <v>106</v>
      </c>
      <c r="P28" s="167">
        <f t="shared" si="3"/>
        <v>121</v>
      </c>
      <c r="Q28" s="168">
        <f t="shared" si="4"/>
        <v>342</v>
      </c>
      <c r="R28" s="169">
        <f t="shared" si="5"/>
        <v>146</v>
      </c>
      <c r="S28" s="180">
        <v>9</v>
      </c>
      <c r="T28" s="171">
        <f t="shared" si="6"/>
        <v>488</v>
      </c>
      <c r="U28" s="157"/>
      <c r="V28" s="173"/>
    </row>
    <row r="29" spans="1:22" ht="17.25" thickBot="1" thickTop="1">
      <c r="A29" s="198" t="s">
        <v>189</v>
      </c>
      <c r="B29" s="199"/>
      <c r="C29" s="120" t="s">
        <v>252</v>
      </c>
      <c r="D29" s="121" t="s">
        <v>107</v>
      </c>
      <c r="E29" s="175">
        <v>87</v>
      </c>
      <c r="F29" s="175">
        <v>43</v>
      </c>
      <c r="G29" s="176">
        <v>81</v>
      </c>
      <c r="H29" s="176">
        <v>36</v>
      </c>
      <c r="I29" s="177">
        <v>85</v>
      </c>
      <c r="J29" s="177">
        <v>41</v>
      </c>
      <c r="K29" s="178">
        <v>78</v>
      </c>
      <c r="L29" s="179">
        <v>36</v>
      </c>
      <c r="M29" s="116">
        <f t="shared" si="0"/>
        <v>130</v>
      </c>
      <c r="N29" s="101">
        <f t="shared" si="1"/>
        <v>117</v>
      </c>
      <c r="O29" s="101">
        <f t="shared" si="2"/>
        <v>126</v>
      </c>
      <c r="P29" s="167">
        <f t="shared" si="3"/>
        <v>114</v>
      </c>
      <c r="Q29" s="168">
        <f t="shared" si="4"/>
        <v>331</v>
      </c>
      <c r="R29" s="169">
        <f t="shared" si="5"/>
        <v>156</v>
      </c>
      <c r="S29" s="180">
        <v>4</v>
      </c>
      <c r="T29" s="171">
        <f t="shared" si="6"/>
        <v>487</v>
      </c>
      <c r="U29" s="157"/>
      <c r="V29" s="173"/>
    </row>
    <row r="30" spans="1:22" ht="17.25" thickBot="1" thickTop="1">
      <c r="A30" s="198" t="s">
        <v>191</v>
      </c>
      <c r="B30" s="199"/>
      <c r="C30" s="120" t="s">
        <v>253</v>
      </c>
      <c r="D30" s="121" t="s">
        <v>107</v>
      </c>
      <c r="E30" s="175">
        <v>77</v>
      </c>
      <c r="F30" s="175">
        <v>43</v>
      </c>
      <c r="G30" s="176">
        <v>79</v>
      </c>
      <c r="H30" s="176">
        <v>35</v>
      </c>
      <c r="I30" s="177">
        <v>93</v>
      </c>
      <c r="J30" s="177">
        <v>35</v>
      </c>
      <c r="K30" s="178">
        <v>83</v>
      </c>
      <c r="L30" s="179">
        <v>42</v>
      </c>
      <c r="M30" s="116">
        <f t="shared" si="0"/>
        <v>120</v>
      </c>
      <c r="N30" s="101">
        <f t="shared" si="1"/>
        <v>114</v>
      </c>
      <c r="O30" s="101">
        <f t="shared" si="2"/>
        <v>128</v>
      </c>
      <c r="P30" s="167">
        <f t="shared" si="3"/>
        <v>125</v>
      </c>
      <c r="Q30" s="168">
        <f t="shared" si="4"/>
        <v>332</v>
      </c>
      <c r="R30" s="169">
        <f t="shared" si="5"/>
        <v>155</v>
      </c>
      <c r="S30" s="180">
        <v>7</v>
      </c>
      <c r="T30" s="171">
        <f t="shared" si="6"/>
        <v>487</v>
      </c>
      <c r="U30" s="157"/>
      <c r="V30" s="173"/>
    </row>
    <row r="31" spans="1:22" ht="17.25" thickBot="1" thickTop="1">
      <c r="A31" s="200" t="s">
        <v>193</v>
      </c>
      <c r="B31" s="201"/>
      <c r="C31" s="143" t="s">
        <v>254</v>
      </c>
      <c r="D31" s="144" t="s">
        <v>19</v>
      </c>
      <c r="E31" s="182">
        <v>84</v>
      </c>
      <c r="F31" s="182">
        <v>30</v>
      </c>
      <c r="G31" s="183">
        <v>89</v>
      </c>
      <c r="H31" s="183">
        <v>26</v>
      </c>
      <c r="I31" s="184">
        <v>71</v>
      </c>
      <c r="J31" s="184">
        <v>27</v>
      </c>
      <c r="K31" s="185">
        <v>86</v>
      </c>
      <c r="L31" s="186">
        <v>30</v>
      </c>
      <c r="M31" s="116">
        <f t="shared" si="0"/>
        <v>114</v>
      </c>
      <c r="N31" s="101">
        <f t="shared" si="1"/>
        <v>115</v>
      </c>
      <c r="O31" s="101">
        <f t="shared" si="2"/>
        <v>98</v>
      </c>
      <c r="P31" s="167">
        <f t="shared" si="3"/>
        <v>116</v>
      </c>
      <c r="Q31" s="168">
        <f t="shared" si="4"/>
        <v>330</v>
      </c>
      <c r="R31" s="169">
        <f t="shared" si="5"/>
        <v>113</v>
      </c>
      <c r="S31" s="187">
        <v>11</v>
      </c>
      <c r="T31" s="171">
        <f t="shared" si="6"/>
        <v>443</v>
      </c>
      <c r="U31" s="157"/>
      <c r="V31" s="173"/>
    </row>
    <row r="32" ht="13.5" thickTop="1"/>
    <row r="34" spans="1:20" ht="12.75">
      <c r="A34" s="202" t="s">
        <v>255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P34" s="204"/>
      <c r="Q34" s="204"/>
      <c r="R34" s="205"/>
      <c r="S34" s="205"/>
      <c r="T34" s="205"/>
    </row>
    <row r="35" spans="1:12" ht="12.7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</row>
  </sheetData>
  <sheetProtection/>
  <mergeCells count="18">
    <mergeCell ref="A34:L35"/>
    <mergeCell ref="A20:B20"/>
    <mergeCell ref="A21:B21"/>
    <mergeCell ref="A28:B28"/>
    <mergeCell ref="A1:V1"/>
    <mergeCell ref="A8:A19"/>
    <mergeCell ref="A5:V5"/>
    <mergeCell ref="A2:V3"/>
    <mergeCell ref="R34:T34"/>
    <mergeCell ref="A29:B29"/>
    <mergeCell ref="A22:B22"/>
    <mergeCell ref="A23:B23"/>
    <mergeCell ref="A27:B27"/>
    <mergeCell ref="A25:B25"/>
    <mergeCell ref="A24:B24"/>
    <mergeCell ref="A30:B30"/>
    <mergeCell ref="A31:B31"/>
    <mergeCell ref="A26:B26"/>
  </mergeCells>
  <printOptions/>
  <pageMargins left="0.5118110236220472" right="0.5905511811023623" top="0" bottom="0" header="0.4330708661417323" footer="0.5118110236220472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CC32"/>
  <sheetViews>
    <sheetView zoomScale="75" zoomScaleNormal="75" workbookViewId="0" topLeftCell="A1">
      <selection activeCell="A9" sqref="A9:I20"/>
    </sheetView>
  </sheetViews>
  <sheetFormatPr defaultColWidth="8" defaultRowHeight="15"/>
  <cols>
    <col min="1" max="1" width="8" style="403" customWidth="1"/>
    <col min="2" max="2" width="25.59765625" style="403" customWidth="1"/>
    <col min="3" max="3" width="13.59765625" style="403" customWidth="1"/>
    <col min="4" max="4" width="16.5" style="403" customWidth="1"/>
    <col min="5" max="6" width="6.09765625" style="403" customWidth="1"/>
    <col min="7" max="7" width="6.19921875" style="403" customWidth="1"/>
    <col min="8" max="8" width="12" style="403" customWidth="1"/>
    <col min="9" max="16384" width="8" style="403" customWidth="1"/>
  </cols>
  <sheetData>
    <row r="1" spans="1:9" ht="15.75" customHeight="1" thickTop="1">
      <c r="A1" s="400" t="s">
        <v>210</v>
      </c>
      <c r="B1" s="401"/>
      <c r="C1" s="401"/>
      <c r="D1" s="401"/>
      <c r="E1" s="401"/>
      <c r="F1" s="401"/>
      <c r="G1" s="401"/>
      <c r="H1" s="401"/>
      <c r="I1" s="402"/>
    </row>
    <row r="2" spans="1:9" ht="17.25" customHeight="1">
      <c r="A2" s="404"/>
      <c r="B2" s="405"/>
      <c r="C2" s="405"/>
      <c r="D2" s="405"/>
      <c r="E2" s="405"/>
      <c r="F2" s="405"/>
      <c r="G2" s="405"/>
      <c r="H2" s="405"/>
      <c r="I2" s="406"/>
    </row>
    <row r="3" spans="1:9" ht="18.75" customHeight="1">
      <c r="A3" s="404"/>
      <c r="B3" s="405"/>
      <c r="C3" s="405"/>
      <c r="D3" s="405"/>
      <c r="E3" s="405"/>
      <c r="F3" s="405"/>
      <c r="G3" s="405"/>
      <c r="H3" s="405"/>
      <c r="I3" s="406"/>
    </row>
    <row r="4" spans="1:9" ht="12.75">
      <c r="A4" s="404"/>
      <c r="B4" s="405"/>
      <c r="C4" s="405"/>
      <c r="D4" s="405"/>
      <c r="E4" s="405"/>
      <c r="F4" s="405"/>
      <c r="G4" s="405"/>
      <c r="H4" s="405"/>
      <c r="I4" s="406"/>
    </row>
    <row r="5" spans="1:9" ht="19.5" customHeight="1">
      <c r="A5" s="404"/>
      <c r="B5" s="405"/>
      <c r="C5" s="405"/>
      <c r="D5" s="405"/>
      <c r="E5" s="405"/>
      <c r="F5" s="405"/>
      <c r="G5" s="405"/>
      <c r="H5" s="405"/>
      <c r="I5" s="406"/>
    </row>
    <row r="6" spans="1:9" ht="13.5" thickBot="1">
      <c r="A6" s="407"/>
      <c r="B6" s="408"/>
      <c r="C6" s="408"/>
      <c r="D6" s="408"/>
      <c r="E6" s="408"/>
      <c r="F6" s="408"/>
      <c r="G6" s="408"/>
      <c r="H6" s="408"/>
      <c r="I6" s="409"/>
    </row>
    <row r="7" spans="1:9" ht="16.5" customHeight="1" thickTop="1">
      <c r="A7" s="410" t="s">
        <v>196</v>
      </c>
      <c r="B7" s="411" t="s">
        <v>3</v>
      </c>
      <c r="C7" s="412" t="s">
        <v>5</v>
      </c>
      <c r="D7" s="413" t="s">
        <v>90</v>
      </c>
      <c r="E7" s="414" t="s">
        <v>99</v>
      </c>
      <c r="F7" s="414" t="s">
        <v>103</v>
      </c>
      <c r="G7" s="415" t="s">
        <v>104</v>
      </c>
      <c r="H7" s="416" t="s">
        <v>98</v>
      </c>
      <c r="I7" s="410" t="s">
        <v>2</v>
      </c>
    </row>
    <row r="8" spans="1:9" ht="13.5" customHeight="1" thickBot="1">
      <c r="A8" s="417"/>
      <c r="B8" s="418"/>
      <c r="C8" s="419"/>
      <c r="D8" s="420"/>
      <c r="E8" s="421"/>
      <c r="F8" s="421"/>
      <c r="G8" s="422"/>
      <c r="H8" s="423"/>
      <c r="I8" s="424"/>
    </row>
    <row r="9" spans="1:9" ht="16.5" customHeight="1" thickTop="1">
      <c r="A9" s="425">
        <v>5</v>
      </c>
      <c r="B9" s="426" t="s">
        <v>218</v>
      </c>
      <c r="C9" s="427">
        <v>19705</v>
      </c>
      <c r="D9" s="427" t="s">
        <v>217</v>
      </c>
      <c r="E9" s="428">
        <v>269</v>
      </c>
      <c r="F9" s="428">
        <v>141</v>
      </c>
      <c r="G9" s="429">
        <v>4</v>
      </c>
      <c r="H9" s="430">
        <f>SUM(E9:F9)</f>
        <v>410</v>
      </c>
      <c r="I9" s="431">
        <v>1</v>
      </c>
    </row>
    <row r="10" spans="1:9" ht="15.75">
      <c r="A10" s="425">
        <v>8</v>
      </c>
      <c r="B10" s="432" t="s">
        <v>221</v>
      </c>
      <c r="C10" s="433">
        <v>20858</v>
      </c>
      <c r="D10" s="433" t="s">
        <v>70</v>
      </c>
      <c r="E10" s="434">
        <v>280</v>
      </c>
      <c r="F10" s="434">
        <v>117</v>
      </c>
      <c r="G10" s="435">
        <v>5</v>
      </c>
      <c r="H10" s="436">
        <f>SUM(E10:F10)</f>
        <v>397</v>
      </c>
      <c r="I10" s="437">
        <v>2</v>
      </c>
    </row>
    <row r="11" spans="1:9" ht="15.75">
      <c r="A11" s="425">
        <v>9</v>
      </c>
      <c r="B11" s="432" t="s">
        <v>222</v>
      </c>
      <c r="C11" s="433">
        <v>19632</v>
      </c>
      <c r="D11" s="433" t="s">
        <v>70</v>
      </c>
      <c r="E11" s="433">
        <v>280</v>
      </c>
      <c r="F11" s="433">
        <v>115</v>
      </c>
      <c r="G11" s="441">
        <v>3</v>
      </c>
      <c r="H11" s="436">
        <f>SUM(E11:F11)</f>
        <v>395</v>
      </c>
      <c r="I11" s="437">
        <v>3</v>
      </c>
    </row>
    <row r="12" spans="1:9" ht="15.75">
      <c r="A12" s="425">
        <v>6</v>
      </c>
      <c r="B12" s="432" t="s">
        <v>219</v>
      </c>
      <c r="C12" s="433">
        <v>20766</v>
      </c>
      <c r="D12" s="433" t="s">
        <v>70</v>
      </c>
      <c r="E12" s="434">
        <v>278</v>
      </c>
      <c r="F12" s="434">
        <v>115</v>
      </c>
      <c r="G12" s="435">
        <v>4</v>
      </c>
      <c r="H12" s="436">
        <f>SUM(E12:F12)</f>
        <v>393</v>
      </c>
      <c r="I12" s="437">
        <v>4</v>
      </c>
    </row>
    <row r="13" spans="1:9" ht="15.75">
      <c r="A13" s="425">
        <v>11</v>
      </c>
      <c r="B13" s="432" t="s">
        <v>224</v>
      </c>
      <c r="C13" s="433">
        <v>19487</v>
      </c>
      <c r="D13" s="433" t="s">
        <v>16</v>
      </c>
      <c r="E13" s="433">
        <v>276</v>
      </c>
      <c r="F13" s="433">
        <v>114</v>
      </c>
      <c r="G13" s="441">
        <v>5</v>
      </c>
      <c r="H13" s="436">
        <f>SUM(E13:F13)</f>
        <v>390</v>
      </c>
      <c r="I13" s="437">
        <v>5</v>
      </c>
    </row>
    <row r="14" spans="1:9" ht="15.75">
      <c r="A14" s="425">
        <v>3</v>
      </c>
      <c r="B14" s="432" t="s">
        <v>215</v>
      </c>
      <c r="C14" s="433">
        <v>20936</v>
      </c>
      <c r="D14" s="433" t="s">
        <v>70</v>
      </c>
      <c r="E14" s="434">
        <v>258</v>
      </c>
      <c r="F14" s="434">
        <v>130</v>
      </c>
      <c r="G14" s="435">
        <v>8</v>
      </c>
      <c r="H14" s="436">
        <f>SUM(E14:F14)</f>
        <v>388</v>
      </c>
      <c r="I14" s="437">
        <v>6</v>
      </c>
    </row>
    <row r="15" spans="1:9" ht="15.75">
      <c r="A15" s="425">
        <v>4</v>
      </c>
      <c r="B15" s="432" t="s">
        <v>216</v>
      </c>
      <c r="C15" s="433">
        <v>19005</v>
      </c>
      <c r="D15" s="433" t="s">
        <v>217</v>
      </c>
      <c r="E15" s="434">
        <v>290</v>
      </c>
      <c r="F15" s="434">
        <v>96</v>
      </c>
      <c r="G15" s="435">
        <v>15</v>
      </c>
      <c r="H15" s="436">
        <f>SUM(E15:F15)</f>
        <v>386</v>
      </c>
      <c r="I15" s="437">
        <v>7</v>
      </c>
    </row>
    <row r="16" spans="1:81" s="440" customFormat="1" ht="16.5" thickBot="1">
      <c r="A16" s="425">
        <v>7</v>
      </c>
      <c r="B16" s="432" t="s">
        <v>220</v>
      </c>
      <c r="C16" s="433">
        <v>19622</v>
      </c>
      <c r="D16" s="438" t="s">
        <v>75</v>
      </c>
      <c r="E16" s="434">
        <v>295</v>
      </c>
      <c r="F16" s="434">
        <v>88</v>
      </c>
      <c r="G16" s="435">
        <v>17</v>
      </c>
      <c r="H16" s="436">
        <f>SUM(E16:F16)</f>
        <v>383</v>
      </c>
      <c r="I16" s="437">
        <v>8</v>
      </c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</row>
    <row r="17" spans="1:81" ht="16.5" thickTop="1">
      <c r="A17" s="425">
        <v>1</v>
      </c>
      <c r="B17" s="432" t="s">
        <v>211</v>
      </c>
      <c r="C17" s="433">
        <v>20217</v>
      </c>
      <c r="D17" s="433" t="s">
        <v>212</v>
      </c>
      <c r="E17" s="434">
        <v>270</v>
      </c>
      <c r="F17" s="434">
        <v>95</v>
      </c>
      <c r="G17" s="435">
        <v>15</v>
      </c>
      <c r="H17" s="436">
        <f>SUM(E17:F17)</f>
        <v>365</v>
      </c>
      <c r="I17" s="437">
        <v>9</v>
      </c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</row>
    <row r="18" spans="1:81" ht="15.75">
      <c r="A18" s="425">
        <v>10</v>
      </c>
      <c r="B18" s="432" t="s">
        <v>223</v>
      </c>
      <c r="C18" s="433">
        <v>19934</v>
      </c>
      <c r="D18" s="433" t="s">
        <v>217</v>
      </c>
      <c r="E18" s="433">
        <v>272</v>
      </c>
      <c r="F18" s="433">
        <v>84</v>
      </c>
      <c r="G18" s="441">
        <v>23</v>
      </c>
      <c r="H18" s="436">
        <f>SUM(E18:F18)</f>
        <v>356</v>
      </c>
      <c r="I18" s="437">
        <v>10</v>
      </c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</row>
    <row r="19" spans="1:9" ht="15.75">
      <c r="A19" s="425">
        <v>12</v>
      </c>
      <c r="B19" s="432" t="s">
        <v>225</v>
      </c>
      <c r="C19" s="433">
        <v>20308</v>
      </c>
      <c r="D19" s="433" t="s">
        <v>226</v>
      </c>
      <c r="E19" s="433">
        <v>276</v>
      </c>
      <c r="F19" s="433">
        <v>78</v>
      </c>
      <c r="G19" s="441">
        <v>19</v>
      </c>
      <c r="H19" s="436">
        <f>SUM(E19:F19)</f>
        <v>354</v>
      </c>
      <c r="I19" s="437">
        <v>11</v>
      </c>
    </row>
    <row r="20" spans="1:9" ht="16.5" thickBot="1">
      <c r="A20" s="442">
        <v>2</v>
      </c>
      <c r="B20" s="443" t="s">
        <v>213</v>
      </c>
      <c r="C20" s="444">
        <v>20214</v>
      </c>
      <c r="D20" s="444" t="s">
        <v>214</v>
      </c>
      <c r="E20" s="451">
        <v>221</v>
      </c>
      <c r="F20" s="451">
        <v>76</v>
      </c>
      <c r="G20" s="452">
        <v>22</v>
      </c>
      <c r="H20" s="445">
        <f>SUM(E20:F20)</f>
        <v>297</v>
      </c>
      <c r="I20" s="446">
        <v>12</v>
      </c>
    </row>
    <row r="21" ht="13.5" thickTop="1"/>
    <row r="23" spans="2:7" ht="12.75">
      <c r="B23" s="447"/>
      <c r="C23" s="447"/>
      <c r="E23" s="447"/>
      <c r="F23" s="448"/>
      <c r="G23" s="448"/>
    </row>
    <row r="32" spans="6:7" ht="12.75">
      <c r="F32" s="449"/>
      <c r="G32" s="450"/>
    </row>
  </sheetData>
  <sheetProtection/>
  <mergeCells count="11">
    <mergeCell ref="F23:G23"/>
    <mergeCell ref="C7:C8"/>
    <mergeCell ref="A7:A8"/>
    <mergeCell ref="B7:B8"/>
    <mergeCell ref="D7:D8"/>
    <mergeCell ref="G7:G8"/>
    <mergeCell ref="E7:E8"/>
    <mergeCell ref="F7:F8"/>
    <mergeCell ref="I7:I8"/>
    <mergeCell ref="A1:I6"/>
    <mergeCell ref="H7:H8"/>
  </mergeCells>
  <printOptions/>
  <pageMargins left="0.5118110236220472" right="0.5905511811023623" top="0.98" bottom="0" header="0.79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B7" sqref="B7"/>
    </sheetView>
  </sheetViews>
  <sheetFormatPr defaultColWidth="8.796875" defaultRowHeight="15"/>
  <cols>
    <col min="1" max="1" width="4" style="0" customWidth="1"/>
    <col min="2" max="2" width="20.5" style="0" customWidth="1"/>
    <col min="3" max="3" width="21.19921875" style="0" customWidth="1"/>
    <col min="4" max="4" width="12" style="0" hidden="1" customWidth="1"/>
    <col min="5" max="16" width="4.3984375" style="2" customWidth="1"/>
    <col min="17" max="18" width="6.59765625" style="0" customWidth="1"/>
    <col min="19" max="19" width="5.09765625" style="0" customWidth="1"/>
    <col min="20" max="20" width="9.5" style="0" customWidth="1"/>
    <col min="21" max="21" width="9.8984375" style="0" customWidth="1"/>
    <col min="22" max="22" width="6.69921875" style="0" bestFit="1" customWidth="1"/>
  </cols>
  <sheetData>
    <row r="1" spans="2:19" ht="31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Q1" s="3" t="s">
        <v>1</v>
      </c>
      <c r="R1" s="3"/>
      <c r="S1" s="3"/>
    </row>
    <row r="2" spans="1:20" ht="10.5" customHeight="1">
      <c r="A2" s="2"/>
      <c r="B2" s="4"/>
      <c r="C2" s="5"/>
      <c r="D2" s="2"/>
      <c r="Q2" s="2"/>
      <c r="R2" s="6"/>
      <c r="S2" s="2"/>
      <c r="T2" s="2"/>
    </row>
    <row r="3" spans="1:20" ht="15.7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 t="s">
        <v>7</v>
      </c>
      <c r="I3" s="8"/>
      <c r="J3" s="8"/>
      <c r="K3" s="8" t="s">
        <v>8</v>
      </c>
      <c r="L3" s="8"/>
      <c r="M3" s="8"/>
      <c r="N3" s="8" t="s">
        <v>9</v>
      </c>
      <c r="O3" s="8"/>
      <c r="P3" s="8"/>
      <c r="Q3" s="9" t="s">
        <v>10</v>
      </c>
      <c r="R3" s="10" t="s">
        <v>11</v>
      </c>
      <c r="S3" s="11" t="s">
        <v>12</v>
      </c>
      <c r="T3" s="12" t="s">
        <v>13</v>
      </c>
    </row>
    <row r="4" spans="1:20" ht="19.5" customHeight="1">
      <c r="A4" s="13" t="s">
        <v>14</v>
      </c>
      <c r="B4" s="14" t="s">
        <v>15</v>
      </c>
      <c r="C4" s="15" t="s">
        <v>16</v>
      </c>
      <c r="D4" s="16"/>
      <c r="E4" s="17">
        <v>83</v>
      </c>
      <c r="F4" s="17">
        <v>45</v>
      </c>
      <c r="G4" s="17">
        <v>1</v>
      </c>
      <c r="H4" s="17">
        <v>86</v>
      </c>
      <c r="I4" s="17">
        <v>34</v>
      </c>
      <c r="J4" s="17">
        <v>0</v>
      </c>
      <c r="K4" s="17">
        <v>80</v>
      </c>
      <c r="L4" s="17">
        <v>45</v>
      </c>
      <c r="M4" s="17">
        <v>0</v>
      </c>
      <c r="N4" s="17">
        <v>80</v>
      </c>
      <c r="O4" s="17">
        <v>48</v>
      </c>
      <c r="P4" s="17">
        <v>0</v>
      </c>
      <c r="Q4" s="18">
        <f aca="true" t="shared" si="0" ref="Q4:S11">E4+H4+K4+N4</f>
        <v>329</v>
      </c>
      <c r="R4" s="19">
        <f t="shared" si="0"/>
        <v>172</v>
      </c>
      <c r="S4" s="20">
        <f t="shared" si="0"/>
        <v>1</v>
      </c>
      <c r="T4" s="21">
        <f aca="true" t="shared" si="1" ref="T4:T11">Q4+R4</f>
        <v>501</v>
      </c>
    </row>
    <row r="5" spans="1:20" ht="19.5" customHeight="1">
      <c r="A5" s="13" t="s">
        <v>17</v>
      </c>
      <c r="B5" s="14" t="s">
        <v>18</v>
      </c>
      <c r="C5" s="15" t="s">
        <v>19</v>
      </c>
      <c r="D5" s="16"/>
      <c r="E5" s="17">
        <v>74</v>
      </c>
      <c r="F5" s="17">
        <v>31</v>
      </c>
      <c r="G5" s="17">
        <v>3</v>
      </c>
      <c r="H5" s="17">
        <v>86</v>
      </c>
      <c r="I5" s="17">
        <v>42</v>
      </c>
      <c r="J5" s="17">
        <v>4</v>
      </c>
      <c r="K5" s="17">
        <v>77</v>
      </c>
      <c r="L5" s="17">
        <v>44</v>
      </c>
      <c r="M5" s="17">
        <v>2</v>
      </c>
      <c r="N5" s="17">
        <v>79</v>
      </c>
      <c r="O5" s="17">
        <v>36</v>
      </c>
      <c r="P5" s="17">
        <v>0</v>
      </c>
      <c r="Q5" s="18">
        <f t="shared" si="0"/>
        <v>316</v>
      </c>
      <c r="R5" s="19">
        <f t="shared" si="0"/>
        <v>153</v>
      </c>
      <c r="S5" s="20">
        <f t="shared" si="0"/>
        <v>9</v>
      </c>
      <c r="T5" s="21">
        <f t="shared" si="1"/>
        <v>469</v>
      </c>
    </row>
    <row r="6" spans="1:20" ht="19.5" customHeight="1">
      <c r="A6" s="13" t="s">
        <v>20</v>
      </c>
      <c r="B6" s="14" t="s">
        <v>21</v>
      </c>
      <c r="C6" s="15" t="s">
        <v>19</v>
      </c>
      <c r="D6" s="16"/>
      <c r="E6" s="17">
        <v>78</v>
      </c>
      <c r="F6" s="17">
        <v>23</v>
      </c>
      <c r="G6" s="17">
        <v>5</v>
      </c>
      <c r="H6" s="17">
        <v>84</v>
      </c>
      <c r="I6" s="17">
        <v>50</v>
      </c>
      <c r="J6" s="17">
        <v>0</v>
      </c>
      <c r="K6" s="17">
        <v>74</v>
      </c>
      <c r="L6" s="17">
        <v>35</v>
      </c>
      <c r="M6" s="17">
        <v>3</v>
      </c>
      <c r="N6" s="17">
        <v>88</v>
      </c>
      <c r="O6" s="17">
        <v>34</v>
      </c>
      <c r="P6" s="17">
        <v>1</v>
      </c>
      <c r="Q6" s="18">
        <f t="shared" si="0"/>
        <v>324</v>
      </c>
      <c r="R6" s="19">
        <f t="shared" si="0"/>
        <v>142</v>
      </c>
      <c r="S6" s="20">
        <f t="shared" si="0"/>
        <v>9</v>
      </c>
      <c r="T6" s="21">
        <f t="shared" si="1"/>
        <v>466</v>
      </c>
    </row>
    <row r="7" spans="1:20" ht="19.5" customHeight="1">
      <c r="A7" s="13" t="s">
        <v>22</v>
      </c>
      <c r="B7" s="14" t="s">
        <v>23</v>
      </c>
      <c r="C7" s="15" t="s">
        <v>19</v>
      </c>
      <c r="D7" s="16"/>
      <c r="E7" s="17">
        <v>64</v>
      </c>
      <c r="F7" s="17">
        <v>45</v>
      </c>
      <c r="G7" s="17">
        <v>0</v>
      </c>
      <c r="H7" s="17">
        <v>72</v>
      </c>
      <c r="I7" s="17">
        <v>25</v>
      </c>
      <c r="J7" s="17">
        <v>4</v>
      </c>
      <c r="K7" s="17">
        <v>80</v>
      </c>
      <c r="L7" s="17">
        <v>35</v>
      </c>
      <c r="M7" s="17">
        <v>5</v>
      </c>
      <c r="N7" s="17">
        <v>73</v>
      </c>
      <c r="O7" s="17">
        <v>43</v>
      </c>
      <c r="P7" s="17">
        <v>2</v>
      </c>
      <c r="Q7" s="18">
        <f t="shared" si="0"/>
        <v>289</v>
      </c>
      <c r="R7" s="19">
        <f t="shared" si="0"/>
        <v>148</v>
      </c>
      <c r="S7" s="20">
        <f t="shared" si="0"/>
        <v>11</v>
      </c>
      <c r="T7" s="21">
        <f t="shared" si="1"/>
        <v>437</v>
      </c>
    </row>
    <row r="8" spans="1:20" ht="19.5" customHeight="1">
      <c r="A8" s="13" t="s">
        <v>24</v>
      </c>
      <c r="B8" s="14" t="s">
        <v>25</v>
      </c>
      <c r="C8" s="15" t="s">
        <v>19</v>
      </c>
      <c r="D8" s="16"/>
      <c r="E8" s="17">
        <v>51</v>
      </c>
      <c r="F8" s="17">
        <v>43</v>
      </c>
      <c r="G8" s="17">
        <v>1</v>
      </c>
      <c r="H8" s="17">
        <v>81</v>
      </c>
      <c r="I8" s="17">
        <v>44</v>
      </c>
      <c r="J8" s="17">
        <v>2</v>
      </c>
      <c r="K8" s="17">
        <v>71</v>
      </c>
      <c r="L8" s="17">
        <v>35</v>
      </c>
      <c r="M8" s="17">
        <v>2</v>
      </c>
      <c r="N8" s="17">
        <v>62</v>
      </c>
      <c r="O8" s="17">
        <v>43</v>
      </c>
      <c r="P8" s="17">
        <v>1</v>
      </c>
      <c r="Q8" s="18">
        <f t="shared" si="0"/>
        <v>265</v>
      </c>
      <c r="R8" s="19">
        <f t="shared" si="0"/>
        <v>165</v>
      </c>
      <c r="S8" s="20">
        <f t="shared" si="0"/>
        <v>6</v>
      </c>
      <c r="T8" s="21">
        <f t="shared" si="1"/>
        <v>430</v>
      </c>
    </row>
    <row r="9" spans="1:20" ht="19.5" customHeight="1">
      <c r="A9" s="13" t="s">
        <v>26</v>
      </c>
      <c r="B9" s="14" t="s">
        <v>27</v>
      </c>
      <c r="C9" s="15" t="s">
        <v>16</v>
      </c>
      <c r="D9" s="16"/>
      <c r="E9" s="17">
        <v>87</v>
      </c>
      <c r="F9" s="17">
        <v>26</v>
      </c>
      <c r="G9" s="17">
        <v>6</v>
      </c>
      <c r="H9" s="17">
        <v>64</v>
      </c>
      <c r="I9" s="17">
        <v>17</v>
      </c>
      <c r="J9" s="17">
        <v>7</v>
      </c>
      <c r="K9" s="17">
        <v>79</v>
      </c>
      <c r="L9" s="17">
        <v>27</v>
      </c>
      <c r="M9" s="17">
        <v>5</v>
      </c>
      <c r="N9" s="17">
        <v>79</v>
      </c>
      <c r="O9" s="17">
        <v>35</v>
      </c>
      <c r="P9" s="17">
        <v>1</v>
      </c>
      <c r="Q9" s="18">
        <f t="shared" si="0"/>
        <v>309</v>
      </c>
      <c r="R9" s="19">
        <f t="shared" si="0"/>
        <v>105</v>
      </c>
      <c r="S9" s="20">
        <f t="shared" si="0"/>
        <v>19</v>
      </c>
      <c r="T9" s="21">
        <f t="shared" si="1"/>
        <v>414</v>
      </c>
    </row>
    <row r="10" spans="1:20" ht="19.5" customHeight="1">
      <c r="A10" s="13" t="s">
        <v>28</v>
      </c>
      <c r="B10" s="14" t="s">
        <v>29</v>
      </c>
      <c r="C10" s="15" t="s">
        <v>30</v>
      </c>
      <c r="D10" s="16"/>
      <c r="E10" s="17">
        <v>67</v>
      </c>
      <c r="F10" s="17">
        <v>41</v>
      </c>
      <c r="G10" s="17">
        <v>0</v>
      </c>
      <c r="H10" s="17">
        <v>69</v>
      </c>
      <c r="I10" s="17">
        <v>41</v>
      </c>
      <c r="J10" s="17">
        <v>1</v>
      </c>
      <c r="K10" s="17">
        <v>72</v>
      </c>
      <c r="L10" s="17">
        <v>17</v>
      </c>
      <c r="M10" s="17">
        <v>5</v>
      </c>
      <c r="N10" s="17">
        <v>79</v>
      </c>
      <c r="O10" s="17">
        <v>26</v>
      </c>
      <c r="P10" s="17">
        <v>3</v>
      </c>
      <c r="Q10" s="18">
        <f t="shared" si="0"/>
        <v>287</v>
      </c>
      <c r="R10" s="19">
        <f t="shared" si="0"/>
        <v>125</v>
      </c>
      <c r="S10" s="20">
        <f t="shared" si="0"/>
        <v>9</v>
      </c>
      <c r="T10" s="21">
        <f t="shared" si="1"/>
        <v>412</v>
      </c>
    </row>
    <row r="11" spans="1:20" ht="19.5" customHeight="1">
      <c r="A11" s="13" t="s">
        <v>31</v>
      </c>
      <c r="B11" s="14" t="s">
        <v>32</v>
      </c>
      <c r="C11" s="15" t="s">
        <v>33</v>
      </c>
      <c r="D11" s="16"/>
      <c r="E11" s="17">
        <v>71</v>
      </c>
      <c r="F11" s="17">
        <v>25</v>
      </c>
      <c r="G11" s="17">
        <v>4</v>
      </c>
      <c r="H11" s="17">
        <v>78</v>
      </c>
      <c r="I11" s="17">
        <v>27</v>
      </c>
      <c r="J11" s="17">
        <v>7</v>
      </c>
      <c r="K11" s="17">
        <v>77</v>
      </c>
      <c r="L11" s="17">
        <v>17</v>
      </c>
      <c r="M11" s="17">
        <v>10</v>
      </c>
      <c r="N11" s="17">
        <v>83</v>
      </c>
      <c r="O11" s="17">
        <v>26</v>
      </c>
      <c r="P11" s="17">
        <v>5</v>
      </c>
      <c r="Q11" s="18">
        <f t="shared" si="0"/>
        <v>309</v>
      </c>
      <c r="R11" s="19">
        <f t="shared" si="0"/>
        <v>95</v>
      </c>
      <c r="S11" s="20">
        <f t="shared" si="0"/>
        <v>26</v>
      </c>
      <c r="T11" s="21">
        <f t="shared" si="1"/>
        <v>404</v>
      </c>
    </row>
    <row r="12" spans="1:20" ht="19.5" customHeight="1">
      <c r="A12" s="13" t="s">
        <v>34</v>
      </c>
      <c r="B12" s="14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9"/>
      <c r="S12" s="20"/>
      <c r="T12" s="21"/>
    </row>
    <row r="13" spans="1:20" ht="19.5" customHeight="1">
      <c r="A13" s="13" t="s">
        <v>35</v>
      </c>
      <c r="B13" s="14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f aca="true" t="shared" si="2" ref="Q13:Q23">E13+H13+K13+N13</f>
        <v>0</v>
      </c>
      <c r="R13" s="19">
        <f aca="true" t="shared" si="3" ref="R13:R23">F13+I13+L13+O13</f>
        <v>0</v>
      </c>
      <c r="S13" s="20">
        <f aca="true" t="shared" si="4" ref="S13:S23">G13+J13+M13+P13</f>
        <v>0</v>
      </c>
      <c r="T13" s="21">
        <f aca="true" t="shared" si="5" ref="T13:T23">Q13+R13</f>
        <v>0</v>
      </c>
    </row>
    <row r="14" spans="1:20" ht="19.5" customHeight="1">
      <c r="A14" s="13" t="s">
        <v>36</v>
      </c>
      <c r="B14" s="14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>
        <f t="shared" si="2"/>
        <v>0</v>
      </c>
      <c r="R14" s="19">
        <f t="shared" si="3"/>
        <v>0</v>
      </c>
      <c r="S14" s="20">
        <f t="shared" si="4"/>
        <v>0</v>
      </c>
      <c r="T14" s="21">
        <f t="shared" si="5"/>
        <v>0</v>
      </c>
    </row>
    <row r="15" spans="1:20" ht="19.5" customHeight="1">
      <c r="A15" s="13" t="s">
        <v>37</v>
      </c>
      <c r="B15" s="14"/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>
        <f t="shared" si="2"/>
        <v>0</v>
      </c>
      <c r="R15" s="19">
        <f t="shared" si="3"/>
        <v>0</v>
      </c>
      <c r="S15" s="20">
        <f t="shared" si="4"/>
        <v>0</v>
      </c>
      <c r="T15" s="21">
        <f t="shared" si="5"/>
        <v>0</v>
      </c>
    </row>
    <row r="16" spans="1:20" ht="19.5" customHeight="1">
      <c r="A16" s="13" t="s">
        <v>38</v>
      </c>
      <c r="B16" s="14"/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>
        <f t="shared" si="2"/>
        <v>0</v>
      </c>
      <c r="R16" s="19">
        <f t="shared" si="3"/>
        <v>0</v>
      </c>
      <c r="S16" s="20">
        <f t="shared" si="4"/>
        <v>0</v>
      </c>
      <c r="T16" s="21">
        <f t="shared" si="5"/>
        <v>0</v>
      </c>
    </row>
    <row r="17" spans="1:20" ht="19.5" customHeight="1">
      <c r="A17" s="13" t="s">
        <v>39</v>
      </c>
      <c r="B17" s="14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>
        <f t="shared" si="2"/>
        <v>0</v>
      </c>
      <c r="R17" s="19">
        <f t="shared" si="3"/>
        <v>0</v>
      </c>
      <c r="S17" s="20">
        <f t="shared" si="4"/>
        <v>0</v>
      </c>
      <c r="T17" s="21">
        <f t="shared" si="5"/>
        <v>0</v>
      </c>
    </row>
    <row r="18" spans="1:20" ht="19.5" customHeight="1">
      <c r="A18" s="13" t="s">
        <v>40</v>
      </c>
      <c r="B18" s="14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>
        <f t="shared" si="2"/>
        <v>0</v>
      </c>
      <c r="R18" s="19">
        <f t="shared" si="3"/>
        <v>0</v>
      </c>
      <c r="S18" s="20">
        <f t="shared" si="4"/>
        <v>0</v>
      </c>
      <c r="T18" s="21">
        <f t="shared" si="5"/>
        <v>0</v>
      </c>
    </row>
    <row r="19" spans="1:20" ht="19.5" customHeight="1">
      <c r="A19" s="13" t="s">
        <v>41</v>
      </c>
      <c r="B19" s="14"/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>
        <f t="shared" si="2"/>
        <v>0</v>
      </c>
      <c r="R19" s="19">
        <f t="shared" si="3"/>
        <v>0</v>
      </c>
      <c r="S19" s="20">
        <f t="shared" si="4"/>
        <v>0</v>
      </c>
      <c r="T19" s="21">
        <f t="shared" si="5"/>
        <v>0</v>
      </c>
    </row>
    <row r="20" spans="1:20" ht="19.5" customHeight="1">
      <c r="A20" s="13" t="s">
        <v>42</v>
      </c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>
        <f t="shared" si="2"/>
        <v>0</v>
      </c>
      <c r="R20" s="19">
        <f t="shared" si="3"/>
        <v>0</v>
      </c>
      <c r="S20" s="20">
        <f t="shared" si="4"/>
        <v>0</v>
      </c>
      <c r="T20" s="21">
        <f t="shared" si="5"/>
        <v>0</v>
      </c>
    </row>
    <row r="21" spans="1:20" ht="19.5" customHeight="1">
      <c r="A21" s="13" t="s">
        <v>43</v>
      </c>
      <c r="B21" s="14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>
        <f t="shared" si="2"/>
        <v>0</v>
      </c>
      <c r="R21" s="19">
        <f t="shared" si="3"/>
        <v>0</v>
      </c>
      <c r="S21" s="20">
        <f t="shared" si="4"/>
        <v>0</v>
      </c>
      <c r="T21" s="21">
        <f t="shared" si="5"/>
        <v>0</v>
      </c>
    </row>
    <row r="22" spans="1:20" ht="19.5" customHeight="1">
      <c r="A22" s="13" t="s">
        <v>44</v>
      </c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>
        <f t="shared" si="2"/>
        <v>0</v>
      </c>
      <c r="R22" s="19">
        <f t="shared" si="3"/>
        <v>0</v>
      </c>
      <c r="S22" s="20">
        <f t="shared" si="4"/>
        <v>0</v>
      </c>
      <c r="T22" s="21">
        <f t="shared" si="5"/>
        <v>0</v>
      </c>
    </row>
    <row r="23" spans="1:20" ht="19.5" customHeight="1">
      <c r="A23" s="13" t="s">
        <v>45</v>
      </c>
      <c r="B23" s="14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>
        <f t="shared" si="2"/>
        <v>0</v>
      </c>
      <c r="R23" s="19">
        <f t="shared" si="3"/>
        <v>0</v>
      </c>
      <c r="S23" s="20">
        <f t="shared" si="4"/>
        <v>0</v>
      </c>
      <c r="T23" s="21">
        <f t="shared" si="5"/>
        <v>0</v>
      </c>
    </row>
    <row r="24" spans="1:20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5.75">
      <c r="A25" s="23"/>
      <c r="B25" s="24" t="s">
        <v>46</v>
      </c>
      <c r="C25" s="25" t="s">
        <v>47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5.75">
      <c r="A26" s="23"/>
      <c r="B26" s="25"/>
      <c r="C26" s="25"/>
      <c r="D26" s="2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3"/>
      <c r="R26" s="23"/>
      <c r="S26" s="23"/>
      <c r="T26" s="23"/>
    </row>
  </sheetData>
  <mergeCells count="6">
    <mergeCell ref="Q1:S1"/>
    <mergeCell ref="E3:G3"/>
    <mergeCell ref="H3:J3"/>
    <mergeCell ref="K3:M3"/>
    <mergeCell ref="N3:P3"/>
    <mergeCell ref="B1:K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B41" sqref="B41"/>
    </sheetView>
  </sheetViews>
  <sheetFormatPr defaultColWidth="8.796875" defaultRowHeight="15"/>
  <cols>
    <col min="1" max="1" width="8" style="30" customWidth="1"/>
    <col min="2" max="2" width="18" style="30" bestFit="1" customWidth="1"/>
    <col min="3" max="3" width="15.5" style="30" customWidth="1"/>
    <col min="4" max="15" width="4.8984375" style="29" bestFit="1" customWidth="1"/>
    <col min="16" max="16" width="6.09765625" style="29" bestFit="1" customWidth="1"/>
    <col min="17" max="17" width="5.8984375" style="29" bestFit="1" customWidth="1"/>
    <col min="18" max="18" width="8.8984375" style="29" bestFit="1" customWidth="1"/>
    <col min="19" max="19" width="5.69921875" style="29" bestFit="1" customWidth="1"/>
    <col min="20" max="16384" width="8" style="30" customWidth="1"/>
  </cols>
  <sheetData>
    <row r="1" spans="1:17" ht="15.75">
      <c r="A1" s="27" t="s">
        <v>48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spans="1:19" ht="13.5" thickBot="1">
      <c r="A3" s="31" t="s">
        <v>49</v>
      </c>
      <c r="B3" s="32" t="s">
        <v>4</v>
      </c>
      <c r="C3" s="32" t="s">
        <v>50</v>
      </c>
      <c r="D3" s="31" t="s">
        <v>51</v>
      </c>
      <c r="E3" s="31" t="s">
        <v>52</v>
      </c>
      <c r="F3" s="31" t="s">
        <v>53</v>
      </c>
      <c r="G3" s="31" t="s">
        <v>54</v>
      </c>
      <c r="H3" s="31" t="s">
        <v>55</v>
      </c>
      <c r="I3" s="31" t="s">
        <v>56</v>
      </c>
      <c r="J3" s="31" t="s">
        <v>57</v>
      </c>
      <c r="K3" s="31" t="s">
        <v>58</v>
      </c>
      <c r="L3" s="31" t="s">
        <v>59</v>
      </c>
      <c r="M3" s="31" t="s">
        <v>60</v>
      </c>
      <c r="N3" s="31" t="s">
        <v>61</v>
      </c>
      <c r="O3" s="31" t="s">
        <v>62</v>
      </c>
      <c r="P3" s="31" t="s">
        <v>10</v>
      </c>
      <c r="Q3" s="31" t="s">
        <v>63</v>
      </c>
      <c r="R3" s="31" t="s">
        <v>13</v>
      </c>
      <c r="S3" s="31" t="s">
        <v>64</v>
      </c>
    </row>
    <row r="4" spans="1:19" ht="12.75">
      <c r="A4" s="33">
        <v>1</v>
      </c>
      <c r="B4" s="34" t="s">
        <v>65</v>
      </c>
      <c r="C4" s="34" t="s">
        <v>66</v>
      </c>
      <c r="D4" s="35">
        <v>86</v>
      </c>
      <c r="E4" s="35">
        <v>43</v>
      </c>
      <c r="F4" s="35">
        <f aca="true" t="shared" si="0" ref="F4:F19">SUM(D4:E4)</f>
        <v>129</v>
      </c>
      <c r="G4" s="35">
        <v>91</v>
      </c>
      <c r="H4" s="35">
        <v>47</v>
      </c>
      <c r="I4" s="35">
        <f aca="true" t="shared" si="1" ref="I4:I19">SUM(G4:H4)</f>
        <v>138</v>
      </c>
      <c r="J4" s="35">
        <v>90</v>
      </c>
      <c r="K4" s="35">
        <v>50</v>
      </c>
      <c r="L4" s="35">
        <f aca="true" t="shared" si="2" ref="L4:L19">SUM(J4:K4)</f>
        <v>140</v>
      </c>
      <c r="M4" s="35">
        <v>90</v>
      </c>
      <c r="N4" s="35">
        <v>34</v>
      </c>
      <c r="O4" s="35">
        <f aca="true" t="shared" si="3" ref="O4:O19">SUM(M4:N4)</f>
        <v>124</v>
      </c>
      <c r="P4" s="36">
        <f aca="true" t="shared" si="4" ref="P4:P19">SUM(D4,G4,J4,M4)</f>
        <v>357</v>
      </c>
      <c r="Q4" s="36">
        <f aca="true" t="shared" si="5" ref="Q4:Q19">SUM(E4,H4,K4,N4)</f>
        <v>174</v>
      </c>
      <c r="R4" s="35">
        <f aca="true" t="shared" si="6" ref="R4:R19">P4+Q4</f>
        <v>531</v>
      </c>
      <c r="S4" s="33">
        <v>6</v>
      </c>
    </row>
    <row r="5" spans="1:19" ht="12.75">
      <c r="A5" s="37">
        <v>2</v>
      </c>
      <c r="B5" s="38" t="s">
        <v>19</v>
      </c>
      <c r="C5" s="38" t="s">
        <v>67</v>
      </c>
      <c r="D5" s="37">
        <v>89</v>
      </c>
      <c r="E5" s="37">
        <v>34</v>
      </c>
      <c r="F5" s="37">
        <f t="shared" si="0"/>
        <v>123</v>
      </c>
      <c r="G5" s="37">
        <v>79</v>
      </c>
      <c r="H5" s="37">
        <v>43</v>
      </c>
      <c r="I5" s="33">
        <f t="shared" si="1"/>
        <v>122</v>
      </c>
      <c r="J5" s="37">
        <v>105</v>
      </c>
      <c r="K5" s="37">
        <v>34</v>
      </c>
      <c r="L5" s="33">
        <f t="shared" si="2"/>
        <v>139</v>
      </c>
      <c r="M5" s="37">
        <v>89</v>
      </c>
      <c r="N5" s="37">
        <v>35</v>
      </c>
      <c r="O5" s="33">
        <f t="shared" si="3"/>
        <v>124</v>
      </c>
      <c r="P5" s="37">
        <f t="shared" si="4"/>
        <v>362</v>
      </c>
      <c r="Q5" s="37">
        <f t="shared" si="5"/>
        <v>146</v>
      </c>
      <c r="R5" s="37">
        <f t="shared" si="6"/>
        <v>508</v>
      </c>
      <c r="S5" s="37">
        <v>5</v>
      </c>
    </row>
    <row r="6" spans="1:19" ht="12.75">
      <c r="A6" s="37">
        <v>3</v>
      </c>
      <c r="B6" s="38" t="s">
        <v>68</v>
      </c>
      <c r="C6" s="38" t="s">
        <v>69</v>
      </c>
      <c r="D6" s="37">
        <v>87</v>
      </c>
      <c r="E6" s="37">
        <v>35</v>
      </c>
      <c r="F6" s="37">
        <f t="shared" si="0"/>
        <v>122</v>
      </c>
      <c r="G6" s="37">
        <v>86</v>
      </c>
      <c r="H6" s="37">
        <v>40</v>
      </c>
      <c r="I6" s="37">
        <f t="shared" si="1"/>
        <v>126</v>
      </c>
      <c r="J6" s="37">
        <v>95</v>
      </c>
      <c r="K6" s="37">
        <v>34</v>
      </c>
      <c r="L6" s="37">
        <f t="shared" si="2"/>
        <v>129</v>
      </c>
      <c r="M6" s="37">
        <v>88</v>
      </c>
      <c r="N6" s="37">
        <v>41</v>
      </c>
      <c r="O6" s="37">
        <f t="shared" si="3"/>
        <v>129</v>
      </c>
      <c r="P6" s="37">
        <f t="shared" si="4"/>
        <v>356</v>
      </c>
      <c r="Q6" s="37">
        <f t="shared" si="5"/>
        <v>150</v>
      </c>
      <c r="R6" s="37">
        <f t="shared" si="6"/>
        <v>506</v>
      </c>
      <c r="S6" s="37">
        <v>10</v>
      </c>
    </row>
    <row r="7" spans="1:19" ht="12.75">
      <c r="A7" s="33">
        <v>4</v>
      </c>
      <c r="B7" s="38" t="s">
        <v>70</v>
      </c>
      <c r="C7" s="38" t="s">
        <v>71</v>
      </c>
      <c r="D7" s="37">
        <v>82</v>
      </c>
      <c r="E7" s="37">
        <v>29</v>
      </c>
      <c r="F7" s="37">
        <f t="shared" si="0"/>
        <v>111</v>
      </c>
      <c r="G7" s="37">
        <v>100</v>
      </c>
      <c r="H7" s="37">
        <v>51</v>
      </c>
      <c r="I7" s="37">
        <f t="shared" si="1"/>
        <v>151</v>
      </c>
      <c r="J7" s="37">
        <v>77</v>
      </c>
      <c r="K7" s="37">
        <v>45</v>
      </c>
      <c r="L7" s="37">
        <f t="shared" si="2"/>
        <v>122</v>
      </c>
      <c r="M7" s="37">
        <v>82</v>
      </c>
      <c r="N7" s="37">
        <v>36</v>
      </c>
      <c r="O7" s="37">
        <f t="shared" si="3"/>
        <v>118</v>
      </c>
      <c r="P7" s="37">
        <f t="shared" si="4"/>
        <v>341</v>
      </c>
      <c r="Q7" s="37">
        <f t="shared" si="5"/>
        <v>161</v>
      </c>
      <c r="R7" s="37">
        <f t="shared" si="6"/>
        <v>502</v>
      </c>
      <c r="S7" s="37">
        <v>4</v>
      </c>
    </row>
    <row r="8" spans="1:19" ht="12.75">
      <c r="A8" s="39">
        <v>5</v>
      </c>
      <c r="B8" s="40" t="s">
        <v>72</v>
      </c>
      <c r="C8" s="40" t="s">
        <v>73</v>
      </c>
      <c r="D8" s="39">
        <v>86</v>
      </c>
      <c r="E8" s="39">
        <v>52</v>
      </c>
      <c r="F8" s="37">
        <f t="shared" si="0"/>
        <v>138</v>
      </c>
      <c r="G8" s="39">
        <v>87</v>
      </c>
      <c r="H8" s="39">
        <v>35</v>
      </c>
      <c r="I8" s="37">
        <f t="shared" si="1"/>
        <v>122</v>
      </c>
      <c r="J8" s="39">
        <v>79</v>
      </c>
      <c r="K8" s="39">
        <v>26</v>
      </c>
      <c r="L8" s="37">
        <f t="shared" si="2"/>
        <v>105</v>
      </c>
      <c r="M8" s="39">
        <v>89</v>
      </c>
      <c r="N8" s="39">
        <v>44</v>
      </c>
      <c r="O8" s="37">
        <f t="shared" si="3"/>
        <v>133</v>
      </c>
      <c r="P8" s="39">
        <f t="shared" si="4"/>
        <v>341</v>
      </c>
      <c r="Q8" s="39">
        <f t="shared" si="5"/>
        <v>157</v>
      </c>
      <c r="R8" s="37">
        <f t="shared" si="6"/>
        <v>498</v>
      </c>
      <c r="S8" s="41">
        <v>8</v>
      </c>
    </row>
    <row r="9" spans="1:19" ht="12.75">
      <c r="A9" s="39">
        <v>6</v>
      </c>
      <c r="B9" s="40" t="s">
        <v>70</v>
      </c>
      <c r="C9" s="40" t="s">
        <v>74</v>
      </c>
      <c r="D9" s="39">
        <v>87</v>
      </c>
      <c r="E9" s="39">
        <v>36</v>
      </c>
      <c r="F9" s="37">
        <f t="shared" si="0"/>
        <v>123</v>
      </c>
      <c r="G9" s="39">
        <v>78</v>
      </c>
      <c r="H9" s="39">
        <v>52</v>
      </c>
      <c r="I9" s="37">
        <f t="shared" si="1"/>
        <v>130</v>
      </c>
      <c r="J9" s="39">
        <v>86</v>
      </c>
      <c r="K9" s="39">
        <v>26</v>
      </c>
      <c r="L9" s="37">
        <f t="shared" si="2"/>
        <v>112</v>
      </c>
      <c r="M9" s="39">
        <v>83</v>
      </c>
      <c r="N9" s="39">
        <v>36</v>
      </c>
      <c r="O9" s="37">
        <f t="shared" si="3"/>
        <v>119</v>
      </c>
      <c r="P9" s="39">
        <f t="shared" si="4"/>
        <v>334</v>
      </c>
      <c r="Q9" s="39">
        <f t="shared" si="5"/>
        <v>150</v>
      </c>
      <c r="R9" s="37">
        <f t="shared" si="6"/>
        <v>484</v>
      </c>
      <c r="S9" s="41">
        <v>13</v>
      </c>
    </row>
    <row r="10" spans="1:19" ht="12.75">
      <c r="A10" s="42">
        <v>7</v>
      </c>
      <c r="B10" s="40" t="s">
        <v>75</v>
      </c>
      <c r="C10" s="40" t="s">
        <v>76</v>
      </c>
      <c r="D10" s="39">
        <v>79</v>
      </c>
      <c r="E10" s="39">
        <v>26</v>
      </c>
      <c r="F10" s="37">
        <f t="shared" si="0"/>
        <v>105</v>
      </c>
      <c r="G10" s="39">
        <v>81</v>
      </c>
      <c r="H10" s="39">
        <v>34</v>
      </c>
      <c r="I10" s="37">
        <f t="shared" si="1"/>
        <v>115</v>
      </c>
      <c r="J10" s="39">
        <v>90</v>
      </c>
      <c r="K10" s="39">
        <v>45</v>
      </c>
      <c r="L10" s="37">
        <f t="shared" si="2"/>
        <v>135</v>
      </c>
      <c r="M10" s="39">
        <v>89</v>
      </c>
      <c r="N10" s="39">
        <v>33</v>
      </c>
      <c r="O10" s="37">
        <f t="shared" si="3"/>
        <v>122</v>
      </c>
      <c r="P10" s="39">
        <f t="shared" si="4"/>
        <v>339</v>
      </c>
      <c r="Q10" s="39">
        <f t="shared" si="5"/>
        <v>138</v>
      </c>
      <c r="R10" s="37">
        <f t="shared" si="6"/>
        <v>477</v>
      </c>
      <c r="S10" s="41">
        <v>12</v>
      </c>
    </row>
    <row r="11" spans="1:19" ht="12.75">
      <c r="A11" s="43">
        <v>8</v>
      </c>
      <c r="B11" s="44" t="s">
        <v>77</v>
      </c>
      <c r="C11" s="44" t="s">
        <v>78</v>
      </c>
      <c r="D11" s="43">
        <v>78</v>
      </c>
      <c r="E11" s="43">
        <v>45</v>
      </c>
      <c r="F11" s="43">
        <f t="shared" si="0"/>
        <v>123</v>
      </c>
      <c r="G11" s="43">
        <v>90</v>
      </c>
      <c r="H11" s="43">
        <v>35</v>
      </c>
      <c r="I11" s="43">
        <f t="shared" si="1"/>
        <v>125</v>
      </c>
      <c r="J11" s="43">
        <v>75</v>
      </c>
      <c r="K11" s="43">
        <v>23</v>
      </c>
      <c r="L11" s="43">
        <f t="shared" si="2"/>
        <v>98</v>
      </c>
      <c r="M11" s="43">
        <v>85</v>
      </c>
      <c r="N11" s="43">
        <v>43</v>
      </c>
      <c r="O11" s="43">
        <f t="shared" si="3"/>
        <v>128</v>
      </c>
      <c r="P11" s="43">
        <f t="shared" si="4"/>
        <v>328</v>
      </c>
      <c r="Q11" s="43">
        <f t="shared" si="5"/>
        <v>146</v>
      </c>
      <c r="R11" s="43">
        <f t="shared" si="6"/>
        <v>474</v>
      </c>
      <c r="S11" s="43">
        <v>11</v>
      </c>
    </row>
    <row r="12" spans="1:19" ht="12.75">
      <c r="A12" s="39">
        <v>9</v>
      </c>
      <c r="B12" s="40" t="s">
        <v>33</v>
      </c>
      <c r="C12" s="40" t="s">
        <v>79</v>
      </c>
      <c r="D12" s="39">
        <v>85</v>
      </c>
      <c r="E12" s="39">
        <v>26</v>
      </c>
      <c r="F12" s="37">
        <f t="shared" si="0"/>
        <v>111</v>
      </c>
      <c r="G12" s="39">
        <v>83</v>
      </c>
      <c r="H12" s="39">
        <v>44</v>
      </c>
      <c r="I12" s="37">
        <f t="shared" si="1"/>
        <v>127</v>
      </c>
      <c r="J12" s="39">
        <v>85</v>
      </c>
      <c r="K12" s="39">
        <v>43</v>
      </c>
      <c r="L12" s="37">
        <f t="shared" si="2"/>
        <v>128</v>
      </c>
      <c r="M12" s="39">
        <v>74</v>
      </c>
      <c r="N12" s="39">
        <v>33</v>
      </c>
      <c r="O12" s="37">
        <f t="shared" si="3"/>
        <v>107</v>
      </c>
      <c r="P12" s="39">
        <f t="shared" si="4"/>
        <v>327</v>
      </c>
      <c r="Q12" s="39">
        <f t="shared" si="5"/>
        <v>146</v>
      </c>
      <c r="R12" s="37">
        <f t="shared" si="6"/>
        <v>473</v>
      </c>
      <c r="S12" s="41">
        <v>7</v>
      </c>
    </row>
    <row r="13" spans="1:19" ht="12.75">
      <c r="A13" s="42">
        <v>10</v>
      </c>
      <c r="B13" s="40" t="s">
        <v>19</v>
      </c>
      <c r="C13" s="40" t="s">
        <v>80</v>
      </c>
      <c r="D13" s="39">
        <v>72</v>
      </c>
      <c r="E13" s="39">
        <v>26</v>
      </c>
      <c r="F13" s="37">
        <f t="shared" si="0"/>
        <v>98</v>
      </c>
      <c r="G13" s="39">
        <v>79</v>
      </c>
      <c r="H13" s="39">
        <v>44</v>
      </c>
      <c r="I13" s="37">
        <f t="shared" si="1"/>
        <v>123</v>
      </c>
      <c r="J13" s="39">
        <v>82</v>
      </c>
      <c r="K13" s="39">
        <v>36</v>
      </c>
      <c r="L13" s="37">
        <f t="shared" si="2"/>
        <v>118</v>
      </c>
      <c r="M13" s="39">
        <v>94</v>
      </c>
      <c r="N13" s="39">
        <v>36</v>
      </c>
      <c r="O13" s="37">
        <f t="shared" si="3"/>
        <v>130</v>
      </c>
      <c r="P13" s="39">
        <f t="shared" si="4"/>
        <v>327</v>
      </c>
      <c r="Q13" s="39">
        <f t="shared" si="5"/>
        <v>142</v>
      </c>
      <c r="R13" s="37">
        <f t="shared" si="6"/>
        <v>469</v>
      </c>
      <c r="S13" s="41">
        <v>10</v>
      </c>
    </row>
    <row r="14" spans="1:19" ht="12.75">
      <c r="A14" s="37">
        <v>11</v>
      </c>
      <c r="B14" s="38" t="s">
        <v>75</v>
      </c>
      <c r="C14" s="38" t="s">
        <v>81</v>
      </c>
      <c r="D14" s="37">
        <v>88</v>
      </c>
      <c r="E14" s="37">
        <v>27</v>
      </c>
      <c r="F14" s="37">
        <f t="shared" si="0"/>
        <v>115</v>
      </c>
      <c r="G14" s="37">
        <v>77</v>
      </c>
      <c r="H14" s="37">
        <v>34</v>
      </c>
      <c r="I14" s="37">
        <f t="shared" si="1"/>
        <v>111</v>
      </c>
      <c r="J14" s="37">
        <v>75</v>
      </c>
      <c r="K14" s="37">
        <v>34</v>
      </c>
      <c r="L14" s="37">
        <f t="shared" si="2"/>
        <v>109</v>
      </c>
      <c r="M14" s="37">
        <v>89</v>
      </c>
      <c r="N14" s="37">
        <v>44</v>
      </c>
      <c r="O14" s="37">
        <f t="shared" si="3"/>
        <v>133</v>
      </c>
      <c r="P14" s="37">
        <f t="shared" si="4"/>
        <v>329</v>
      </c>
      <c r="Q14" s="37">
        <f t="shared" si="5"/>
        <v>139</v>
      </c>
      <c r="R14" s="37">
        <f t="shared" si="6"/>
        <v>468</v>
      </c>
      <c r="S14" s="37">
        <v>9</v>
      </c>
    </row>
    <row r="15" spans="1:19" ht="12.75">
      <c r="A15" s="37">
        <v>12</v>
      </c>
      <c r="B15" s="38" t="s">
        <v>70</v>
      </c>
      <c r="C15" s="38" t="s">
        <v>82</v>
      </c>
      <c r="D15" s="37">
        <v>81</v>
      </c>
      <c r="E15" s="37">
        <v>26</v>
      </c>
      <c r="F15" s="37">
        <f t="shared" si="0"/>
        <v>107</v>
      </c>
      <c r="G15" s="37">
        <v>81</v>
      </c>
      <c r="H15" s="37">
        <v>43</v>
      </c>
      <c r="I15" s="37">
        <f t="shared" si="1"/>
        <v>124</v>
      </c>
      <c r="J15" s="37">
        <v>75</v>
      </c>
      <c r="K15" s="37">
        <v>35</v>
      </c>
      <c r="L15" s="37">
        <f t="shared" si="2"/>
        <v>110</v>
      </c>
      <c r="M15" s="37">
        <v>87</v>
      </c>
      <c r="N15" s="37">
        <v>33</v>
      </c>
      <c r="O15" s="37">
        <f t="shared" si="3"/>
        <v>120</v>
      </c>
      <c r="P15" s="37">
        <f t="shared" si="4"/>
        <v>324</v>
      </c>
      <c r="Q15" s="37">
        <f t="shared" si="5"/>
        <v>137</v>
      </c>
      <c r="R15" s="37">
        <f t="shared" si="6"/>
        <v>461</v>
      </c>
      <c r="S15" s="37">
        <v>11</v>
      </c>
    </row>
    <row r="16" spans="1:19" ht="12.75">
      <c r="A16" s="42">
        <v>13</v>
      </c>
      <c r="B16" s="40" t="s">
        <v>75</v>
      </c>
      <c r="C16" s="40" t="s">
        <v>83</v>
      </c>
      <c r="D16" s="39">
        <v>67</v>
      </c>
      <c r="E16" s="39">
        <v>35</v>
      </c>
      <c r="F16" s="37">
        <f t="shared" si="0"/>
        <v>102</v>
      </c>
      <c r="G16" s="39">
        <v>80</v>
      </c>
      <c r="H16" s="39">
        <v>35</v>
      </c>
      <c r="I16" s="37">
        <f t="shared" si="1"/>
        <v>115</v>
      </c>
      <c r="J16" s="39">
        <v>84</v>
      </c>
      <c r="K16" s="39">
        <v>35</v>
      </c>
      <c r="L16" s="37">
        <f t="shared" si="2"/>
        <v>119</v>
      </c>
      <c r="M16" s="39">
        <v>82</v>
      </c>
      <c r="N16" s="39">
        <v>42</v>
      </c>
      <c r="O16" s="37">
        <f t="shared" si="3"/>
        <v>124</v>
      </c>
      <c r="P16" s="39">
        <f t="shared" si="4"/>
        <v>313</v>
      </c>
      <c r="Q16" s="39">
        <f t="shared" si="5"/>
        <v>147</v>
      </c>
      <c r="R16" s="37">
        <f t="shared" si="6"/>
        <v>460</v>
      </c>
      <c r="S16" s="41">
        <v>7</v>
      </c>
    </row>
    <row r="17" spans="1:19" ht="12.75">
      <c r="A17" s="37">
        <v>14</v>
      </c>
      <c r="B17" s="38" t="s">
        <v>16</v>
      </c>
      <c r="C17" s="38" t="s">
        <v>84</v>
      </c>
      <c r="D17" s="37">
        <v>76</v>
      </c>
      <c r="E17" s="37">
        <v>45</v>
      </c>
      <c r="F17" s="37">
        <f t="shared" si="0"/>
        <v>121</v>
      </c>
      <c r="G17" s="37">
        <v>80</v>
      </c>
      <c r="H17" s="37">
        <v>26</v>
      </c>
      <c r="I17" s="37">
        <f t="shared" si="1"/>
        <v>106</v>
      </c>
      <c r="J17" s="37">
        <v>78</v>
      </c>
      <c r="K17" s="37">
        <v>34</v>
      </c>
      <c r="L17" s="37">
        <f t="shared" si="2"/>
        <v>112</v>
      </c>
      <c r="M17" s="37">
        <v>85</v>
      </c>
      <c r="N17" s="37">
        <v>35</v>
      </c>
      <c r="O17" s="37">
        <f t="shared" si="3"/>
        <v>120</v>
      </c>
      <c r="P17" s="37">
        <f t="shared" si="4"/>
        <v>319</v>
      </c>
      <c r="Q17" s="37">
        <f t="shared" si="5"/>
        <v>140</v>
      </c>
      <c r="R17" s="37">
        <f t="shared" si="6"/>
        <v>459</v>
      </c>
      <c r="S17" s="37">
        <v>16</v>
      </c>
    </row>
    <row r="18" spans="1:19" ht="12.75">
      <c r="A18" s="39">
        <v>15</v>
      </c>
      <c r="B18" s="40" t="s">
        <v>72</v>
      </c>
      <c r="C18" s="40" t="s">
        <v>85</v>
      </c>
      <c r="D18" s="39">
        <v>81</v>
      </c>
      <c r="E18" s="39">
        <v>33</v>
      </c>
      <c r="F18" s="37">
        <f t="shared" si="0"/>
        <v>114</v>
      </c>
      <c r="G18" s="39">
        <v>81</v>
      </c>
      <c r="H18" s="39">
        <v>25</v>
      </c>
      <c r="I18" s="37">
        <f t="shared" si="1"/>
        <v>106</v>
      </c>
      <c r="J18" s="39">
        <v>79</v>
      </c>
      <c r="K18" s="39">
        <v>20</v>
      </c>
      <c r="L18" s="37">
        <f t="shared" si="2"/>
        <v>99</v>
      </c>
      <c r="M18" s="39">
        <v>79</v>
      </c>
      <c r="N18" s="39">
        <v>31</v>
      </c>
      <c r="O18" s="37">
        <f t="shared" si="3"/>
        <v>110</v>
      </c>
      <c r="P18" s="39">
        <f t="shared" si="4"/>
        <v>320</v>
      </c>
      <c r="Q18" s="39">
        <f t="shared" si="5"/>
        <v>109</v>
      </c>
      <c r="R18" s="37">
        <f t="shared" si="6"/>
        <v>429</v>
      </c>
      <c r="S18" s="41">
        <v>18</v>
      </c>
    </row>
    <row r="19" spans="1:19" ht="12.75">
      <c r="A19" s="42">
        <v>16</v>
      </c>
      <c r="B19" s="40" t="s">
        <v>33</v>
      </c>
      <c r="C19" s="40" t="s">
        <v>86</v>
      </c>
      <c r="D19" s="39">
        <v>65</v>
      </c>
      <c r="E19" s="39">
        <v>35</v>
      </c>
      <c r="F19" s="37">
        <f t="shared" si="0"/>
        <v>100</v>
      </c>
      <c r="G19" s="39">
        <v>79</v>
      </c>
      <c r="H19" s="39">
        <v>26</v>
      </c>
      <c r="I19" s="37">
        <f t="shared" si="1"/>
        <v>105</v>
      </c>
      <c r="J19" s="39">
        <v>82</v>
      </c>
      <c r="K19" s="39">
        <v>26</v>
      </c>
      <c r="L19" s="37">
        <f t="shared" si="2"/>
        <v>108</v>
      </c>
      <c r="M19" s="39">
        <v>72</v>
      </c>
      <c r="N19" s="39">
        <v>36</v>
      </c>
      <c r="O19" s="37">
        <f t="shared" si="3"/>
        <v>108</v>
      </c>
      <c r="P19" s="39">
        <f t="shared" si="4"/>
        <v>298</v>
      </c>
      <c r="Q19" s="39">
        <f t="shared" si="5"/>
        <v>123</v>
      </c>
      <c r="R19" s="37">
        <f t="shared" si="6"/>
        <v>421</v>
      </c>
      <c r="S19" s="41">
        <v>13</v>
      </c>
    </row>
    <row r="20" spans="4:19" ht="12.75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4:19" ht="12.75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4:19" ht="12.75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4:19" ht="12.75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4:19" ht="12.75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4:19" ht="12.7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4:19" ht="12.7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4:19" ht="12.7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</sheetData>
  <conditionalFormatting sqref="R1:R19 S3">
    <cfRule type="cellIs" priority="1" dxfId="0" operator="greaterThan" stopIfTrue="1">
      <formula>499</formula>
    </cfRule>
  </conditionalFormatting>
  <conditionalFormatting sqref="P4:P19">
    <cfRule type="cellIs" priority="2" dxfId="0" operator="greaterThan" stopIfTrue="1">
      <formula>359</formula>
    </cfRule>
  </conditionalFormatting>
  <conditionalFormatting sqref="Q4:Q19">
    <cfRule type="cellIs" priority="3" dxfId="0" operator="greaterThan" stopIfTrue="1">
      <formula>189</formula>
    </cfRule>
  </conditionalFormatting>
  <conditionalFormatting sqref="I4:I19 L4:L19 O4:O19 F4:F19">
    <cfRule type="cellIs" priority="4" dxfId="0" operator="greaterThan" stopIfTrue="1">
      <formula>140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91" r:id="rId1"/>
  <headerFooter alignWithMargins="0">
    <oddFooter>&amp;CKvalifikace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C34" sqref="C34"/>
    </sheetView>
  </sheetViews>
  <sheetFormatPr defaultColWidth="8.796875" defaultRowHeight="15"/>
  <cols>
    <col min="1" max="1" width="8" style="454" customWidth="1"/>
    <col min="2" max="2" width="19.5" style="454" customWidth="1"/>
    <col min="3" max="3" width="15.5" style="454" customWidth="1"/>
    <col min="4" max="16384" width="8" style="454" customWidth="1"/>
  </cols>
  <sheetData>
    <row r="1" spans="1:17" ht="18.75">
      <c r="A1" s="453" t="s">
        <v>257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</row>
    <row r="2" spans="1:17" ht="18.75">
      <c r="A2" s="455" t="s">
        <v>258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1:17" ht="16.5" thickBot="1">
      <c r="A3" s="456"/>
      <c r="B3" s="457"/>
      <c r="C3" s="457"/>
      <c r="D3" s="457"/>
      <c r="E3" s="457"/>
      <c r="F3" s="457"/>
      <c r="G3" s="457"/>
      <c r="H3" s="457"/>
      <c r="I3" s="458"/>
      <c r="J3" s="457"/>
      <c r="K3" s="457"/>
      <c r="L3" s="457"/>
      <c r="M3" s="457"/>
      <c r="N3" s="457"/>
      <c r="O3" s="457"/>
      <c r="P3" s="457"/>
      <c r="Q3" s="458"/>
    </row>
    <row r="4" spans="1:17" ht="15.75" thickTop="1">
      <c r="A4" s="459" t="s">
        <v>2</v>
      </c>
      <c r="B4" s="460" t="s">
        <v>3</v>
      </c>
      <c r="C4" s="460" t="s">
        <v>90</v>
      </c>
      <c r="D4" s="460" t="s">
        <v>99</v>
      </c>
      <c r="E4" s="460" t="s">
        <v>100</v>
      </c>
      <c r="F4" s="460" t="s">
        <v>136</v>
      </c>
      <c r="G4" s="461" t="s">
        <v>138</v>
      </c>
      <c r="H4" s="462" t="s">
        <v>139</v>
      </c>
      <c r="I4" s="463"/>
      <c r="J4" s="464" t="s">
        <v>140</v>
      </c>
      <c r="K4" s="465"/>
      <c r="L4" s="466" t="s">
        <v>141</v>
      </c>
      <c r="M4" s="467"/>
      <c r="N4" s="468" t="s">
        <v>142</v>
      </c>
      <c r="O4" s="469"/>
      <c r="Q4" s="458"/>
    </row>
    <row r="5" spans="1:17" ht="15.75">
      <c r="A5" s="470" t="s">
        <v>14</v>
      </c>
      <c r="B5" s="471" t="s">
        <v>259</v>
      </c>
      <c r="C5" s="472" t="s">
        <v>19</v>
      </c>
      <c r="D5" s="473">
        <v>366</v>
      </c>
      <c r="E5" s="474">
        <v>193</v>
      </c>
      <c r="F5" s="475">
        <v>3</v>
      </c>
      <c r="G5" s="476">
        <v>559</v>
      </c>
      <c r="H5" s="477">
        <v>83</v>
      </c>
      <c r="I5" s="478">
        <v>59</v>
      </c>
      <c r="J5" s="479">
        <v>91</v>
      </c>
      <c r="K5" s="479">
        <v>44</v>
      </c>
      <c r="L5" s="480">
        <v>99</v>
      </c>
      <c r="M5" s="480">
        <v>36</v>
      </c>
      <c r="N5" s="481">
        <v>93</v>
      </c>
      <c r="O5" s="482">
        <v>54</v>
      </c>
      <c r="Q5" s="483"/>
    </row>
    <row r="6" spans="1:17" ht="15.75">
      <c r="A6" s="470" t="s">
        <v>17</v>
      </c>
      <c r="B6" s="471" t="s">
        <v>260</v>
      </c>
      <c r="C6" s="484" t="s">
        <v>16</v>
      </c>
      <c r="D6" s="473">
        <v>376</v>
      </c>
      <c r="E6" s="474">
        <v>180</v>
      </c>
      <c r="F6" s="475">
        <v>2</v>
      </c>
      <c r="G6" s="476">
        <f>SUM(D6:E6)</f>
        <v>556</v>
      </c>
      <c r="H6" s="477">
        <v>90</v>
      </c>
      <c r="I6" s="478">
        <v>43</v>
      </c>
      <c r="J6" s="479">
        <v>102</v>
      </c>
      <c r="K6" s="479">
        <v>44</v>
      </c>
      <c r="L6" s="480">
        <v>90</v>
      </c>
      <c r="M6" s="480">
        <v>50</v>
      </c>
      <c r="N6" s="481">
        <v>94</v>
      </c>
      <c r="O6" s="482">
        <v>43</v>
      </c>
      <c r="Q6" s="483"/>
    </row>
    <row r="7" spans="1:17" ht="15.75">
      <c r="A7" s="485" t="s">
        <v>20</v>
      </c>
      <c r="B7" s="471" t="s">
        <v>261</v>
      </c>
      <c r="C7" s="484" t="s">
        <v>19</v>
      </c>
      <c r="D7" s="473">
        <v>353</v>
      </c>
      <c r="E7" s="474">
        <v>185</v>
      </c>
      <c r="F7" s="475">
        <v>1</v>
      </c>
      <c r="G7" s="476">
        <v>538</v>
      </c>
      <c r="H7" s="477">
        <v>93</v>
      </c>
      <c r="I7" s="478">
        <v>53</v>
      </c>
      <c r="J7" s="479">
        <v>87</v>
      </c>
      <c r="K7" s="479">
        <v>45</v>
      </c>
      <c r="L7" s="480">
        <v>83</v>
      </c>
      <c r="M7" s="480">
        <v>45</v>
      </c>
      <c r="N7" s="481">
        <v>90</v>
      </c>
      <c r="O7" s="482">
        <v>42</v>
      </c>
      <c r="Q7" s="483"/>
    </row>
    <row r="8" spans="1:17" ht="15.75">
      <c r="A8" s="485" t="s">
        <v>22</v>
      </c>
      <c r="B8" s="471" t="s">
        <v>262</v>
      </c>
      <c r="C8" s="472" t="s">
        <v>19</v>
      </c>
      <c r="D8" s="473">
        <v>389</v>
      </c>
      <c r="E8" s="474">
        <v>151</v>
      </c>
      <c r="F8" s="475">
        <v>10</v>
      </c>
      <c r="G8" s="476">
        <v>538</v>
      </c>
      <c r="H8" s="477">
        <v>107</v>
      </c>
      <c r="I8" s="478">
        <v>24</v>
      </c>
      <c r="J8" s="479">
        <v>95</v>
      </c>
      <c r="K8" s="479">
        <v>34</v>
      </c>
      <c r="L8" s="480">
        <v>94</v>
      </c>
      <c r="M8" s="480">
        <v>30</v>
      </c>
      <c r="N8" s="481">
        <v>93</v>
      </c>
      <c r="O8" s="482">
        <v>61</v>
      </c>
      <c r="Q8" s="483"/>
    </row>
    <row r="9" spans="1:17" ht="15.75">
      <c r="A9" s="485" t="s">
        <v>24</v>
      </c>
      <c r="B9" s="471" t="s">
        <v>263</v>
      </c>
      <c r="C9" s="484" t="s">
        <v>16</v>
      </c>
      <c r="D9" s="473">
        <f>H9+J9+L9+N9</f>
        <v>358</v>
      </c>
      <c r="E9" s="474">
        <f>I9+K9+M9+O9</f>
        <v>167</v>
      </c>
      <c r="F9" s="475">
        <v>7</v>
      </c>
      <c r="G9" s="476">
        <f>SUM(H9:O9)</f>
        <v>525</v>
      </c>
      <c r="H9" s="477">
        <v>84</v>
      </c>
      <c r="I9" s="478">
        <v>43</v>
      </c>
      <c r="J9" s="479">
        <v>91</v>
      </c>
      <c r="K9" s="479">
        <v>35</v>
      </c>
      <c r="L9" s="480">
        <v>86</v>
      </c>
      <c r="M9" s="480">
        <v>45</v>
      </c>
      <c r="N9" s="481">
        <v>97</v>
      </c>
      <c r="O9" s="482">
        <v>44</v>
      </c>
      <c r="Q9" s="483"/>
    </row>
    <row r="10" spans="1:17" ht="15.75">
      <c r="A10" s="485" t="s">
        <v>26</v>
      </c>
      <c r="B10" s="471" t="s">
        <v>264</v>
      </c>
      <c r="C10" s="472" t="s">
        <v>19</v>
      </c>
      <c r="D10" s="473">
        <f>H10+J10+L10+N10</f>
        <v>357</v>
      </c>
      <c r="E10" s="474">
        <f>I10+K10+M10+O10</f>
        <v>163</v>
      </c>
      <c r="F10" s="475">
        <v>8</v>
      </c>
      <c r="G10" s="476">
        <f>SUM(H10:O10)</f>
        <v>520</v>
      </c>
      <c r="H10" s="477">
        <v>84</v>
      </c>
      <c r="I10" s="478">
        <v>43</v>
      </c>
      <c r="J10" s="479">
        <v>94</v>
      </c>
      <c r="K10" s="479">
        <v>42</v>
      </c>
      <c r="L10" s="480">
        <v>86</v>
      </c>
      <c r="M10" s="480">
        <v>35</v>
      </c>
      <c r="N10" s="481">
        <v>93</v>
      </c>
      <c r="O10" s="482">
        <v>43</v>
      </c>
      <c r="Q10" s="483"/>
    </row>
    <row r="11" spans="1:17" ht="15.75">
      <c r="A11" s="485" t="s">
        <v>28</v>
      </c>
      <c r="B11" s="471" t="s">
        <v>265</v>
      </c>
      <c r="C11" s="472" t="s">
        <v>16</v>
      </c>
      <c r="D11" s="473">
        <v>380</v>
      </c>
      <c r="E11" s="474">
        <v>140</v>
      </c>
      <c r="F11" s="475">
        <v>11</v>
      </c>
      <c r="G11" s="476">
        <v>520</v>
      </c>
      <c r="H11" s="477">
        <v>91</v>
      </c>
      <c r="I11" s="478">
        <v>24</v>
      </c>
      <c r="J11" s="479">
        <v>97</v>
      </c>
      <c r="K11" s="479">
        <v>36</v>
      </c>
      <c r="L11" s="480">
        <v>96</v>
      </c>
      <c r="M11" s="480">
        <v>27</v>
      </c>
      <c r="N11" s="481">
        <v>96</v>
      </c>
      <c r="O11" s="482">
        <v>53</v>
      </c>
      <c r="Q11" s="483"/>
    </row>
    <row r="12" spans="1:17" ht="16.5" thickBot="1">
      <c r="A12" s="486" t="s">
        <v>31</v>
      </c>
      <c r="B12" s="487" t="s">
        <v>266</v>
      </c>
      <c r="C12" s="488" t="s">
        <v>16</v>
      </c>
      <c r="D12" s="489">
        <v>328</v>
      </c>
      <c r="E12" s="490">
        <v>188</v>
      </c>
      <c r="F12" s="491">
        <v>5</v>
      </c>
      <c r="G12" s="492">
        <f>SUM(D12:E12)</f>
        <v>516</v>
      </c>
      <c r="H12" s="493">
        <v>89</v>
      </c>
      <c r="I12" s="494">
        <v>42</v>
      </c>
      <c r="J12" s="495">
        <v>86</v>
      </c>
      <c r="K12" s="495">
        <v>34</v>
      </c>
      <c r="L12" s="496">
        <v>76</v>
      </c>
      <c r="M12" s="496">
        <v>51</v>
      </c>
      <c r="N12" s="497">
        <v>77</v>
      </c>
      <c r="O12" s="498">
        <v>61</v>
      </c>
      <c r="Q12" s="483"/>
    </row>
    <row r="13" spans="1:17" ht="15.75">
      <c r="A13" s="499" t="s">
        <v>34</v>
      </c>
      <c r="B13" s="500" t="s">
        <v>267</v>
      </c>
      <c r="C13" s="501" t="s">
        <v>19</v>
      </c>
      <c r="D13" s="502">
        <v>326</v>
      </c>
      <c r="E13" s="503">
        <v>158</v>
      </c>
      <c r="F13" s="504">
        <v>4</v>
      </c>
      <c r="G13" s="505">
        <v>484</v>
      </c>
      <c r="H13" s="506">
        <v>82</v>
      </c>
      <c r="I13" s="507">
        <v>58</v>
      </c>
      <c r="J13" s="508">
        <v>95</v>
      </c>
      <c r="K13" s="508">
        <v>48</v>
      </c>
      <c r="L13" s="509">
        <v>74</v>
      </c>
      <c r="M13" s="509">
        <v>25</v>
      </c>
      <c r="N13" s="510">
        <v>75</v>
      </c>
      <c r="O13" s="511">
        <v>27</v>
      </c>
      <c r="Q13" s="483"/>
    </row>
    <row r="14" spans="1:17" ht="16.5" thickBot="1">
      <c r="A14" s="512" t="s">
        <v>35</v>
      </c>
      <c r="B14" s="513" t="s">
        <v>268</v>
      </c>
      <c r="C14" s="514" t="s">
        <v>33</v>
      </c>
      <c r="D14" s="515">
        <v>334</v>
      </c>
      <c r="E14" s="516">
        <v>143</v>
      </c>
      <c r="F14" s="517">
        <v>10</v>
      </c>
      <c r="G14" s="505">
        <v>477</v>
      </c>
      <c r="H14" s="518">
        <v>84</v>
      </c>
      <c r="I14" s="519">
        <v>35</v>
      </c>
      <c r="J14" s="520">
        <v>85</v>
      </c>
      <c r="K14" s="520">
        <v>36</v>
      </c>
      <c r="L14" s="521">
        <v>88</v>
      </c>
      <c r="M14" s="521">
        <v>45</v>
      </c>
      <c r="N14" s="522">
        <v>77</v>
      </c>
      <c r="O14" s="523">
        <v>27</v>
      </c>
      <c r="Q14" s="483"/>
    </row>
    <row r="15" spans="1:16" ht="15.75" thickTop="1">
      <c r="A15" s="45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</row>
  </sheetData>
  <sheetProtection/>
  <mergeCells count="6">
    <mergeCell ref="A1:Q1"/>
    <mergeCell ref="H4:I4"/>
    <mergeCell ref="J4:K4"/>
    <mergeCell ref="L4:M4"/>
    <mergeCell ref="N4:O4"/>
    <mergeCell ref="A2:Q2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60" zoomScaleNormal="60" workbookViewId="0" topLeftCell="A19">
      <selection activeCell="H77" sqref="H77"/>
    </sheetView>
  </sheetViews>
  <sheetFormatPr defaultColWidth="8" defaultRowHeight="15"/>
  <cols>
    <col min="1" max="1" width="4" style="48" bestFit="1" customWidth="1"/>
    <col min="2" max="2" width="3.69921875" style="206" customWidth="1"/>
    <col min="3" max="3" width="21.59765625" style="48" customWidth="1"/>
    <col min="4" max="4" width="13.8984375" style="48" customWidth="1"/>
    <col min="5" max="5" width="4.69921875" style="48" customWidth="1"/>
    <col min="6" max="6" width="4.09765625" style="48" customWidth="1"/>
    <col min="7" max="7" width="4.69921875" style="48" customWidth="1"/>
    <col min="8" max="8" width="4.09765625" style="48" customWidth="1"/>
    <col min="9" max="9" width="4.69921875" style="48" customWidth="1"/>
    <col min="10" max="10" width="4.09765625" style="48" customWidth="1"/>
    <col min="11" max="11" width="4.69921875" style="48" customWidth="1"/>
    <col min="12" max="12" width="4.09765625" style="48" customWidth="1"/>
    <col min="13" max="16" width="4.8984375" style="48" customWidth="1"/>
    <col min="17" max="17" width="6" style="48" customWidth="1"/>
    <col min="18" max="18" width="6.8984375" style="48" customWidth="1"/>
    <col min="19" max="19" width="6.19921875" style="48" customWidth="1"/>
    <col min="20" max="21" width="7.5" style="48" customWidth="1"/>
    <col min="22" max="22" width="8.59765625" style="48" customWidth="1"/>
    <col min="23" max="23" width="8" style="48" customWidth="1"/>
    <col min="24" max="24" width="5.59765625" style="48" customWidth="1"/>
    <col min="25" max="16384" width="8" style="48" customWidth="1"/>
  </cols>
  <sheetData>
    <row r="1" spans="1:22" ht="30" thickTop="1">
      <c r="A1" s="45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7.25" customHeight="1">
      <c r="A2" s="49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ht="18.7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3.5" hidden="1" thickBot="1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1:22" ht="20.25" hidden="1" thickBot="1">
      <c r="A5" s="56" t="s">
        <v>88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1:22" ht="13.5" hidden="1" thickBot="1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4" ht="16.5" thickTop="1">
      <c r="A7" s="59" t="s">
        <v>89</v>
      </c>
      <c r="B7" s="60"/>
      <c r="C7" s="61" t="s">
        <v>3</v>
      </c>
      <c r="D7" s="62" t="s">
        <v>90</v>
      </c>
      <c r="E7" s="63" t="s">
        <v>91</v>
      </c>
      <c r="F7" s="64"/>
      <c r="G7" s="65" t="s">
        <v>92</v>
      </c>
      <c r="H7" s="66"/>
      <c r="I7" s="67" t="s">
        <v>93</v>
      </c>
      <c r="J7" s="68"/>
      <c r="K7" s="69" t="s">
        <v>94</v>
      </c>
      <c r="L7" s="70"/>
      <c r="M7" s="71" t="s">
        <v>95</v>
      </c>
      <c r="N7" s="71"/>
      <c r="O7" s="71"/>
      <c r="P7" s="71"/>
      <c r="Q7" s="72" t="s">
        <v>96</v>
      </c>
      <c r="R7" s="73"/>
      <c r="S7" s="74"/>
      <c r="T7" s="75" t="s">
        <v>97</v>
      </c>
      <c r="U7" s="76"/>
      <c r="V7" s="77" t="s">
        <v>98</v>
      </c>
      <c r="W7" s="78" t="s">
        <v>13</v>
      </c>
      <c r="X7" s="79"/>
    </row>
    <row r="8" spans="1:24" ht="32.25" thickBot="1">
      <c r="A8" s="80"/>
      <c r="B8" s="81"/>
      <c r="C8" s="82"/>
      <c r="D8" s="83"/>
      <c r="E8" s="84"/>
      <c r="F8" s="85"/>
      <c r="G8" s="86"/>
      <c r="H8" s="87"/>
      <c r="I8" s="88"/>
      <c r="J8" s="89"/>
      <c r="K8" s="90"/>
      <c r="L8" s="91"/>
      <c r="M8" s="92" t="s">
        <v>14</v>
      </c>
      <c r="N8" s="92" t="s">
        <v>17</v>
      </c>
      <c r="O8" s="92" t="s">
        <v>20</v>
      </c>
      <c r="P8" s="92" t="s">
        <v>22</v>
      </c>
      <c r="Q8" s="92" t="s">
        <v>99</v>
      </c>
      <c r="R8" s="92" t="s">
        <v>100</v>
      </c>
      <c r="S8" s="93" t="s">
        <v>64</v>
      </c>
      <c r="T8" s="92" t="s">
        <v>101</v>
      </c>
      <c r="U8" s="94" t="s">
        <v>102</v>
      </c>
      <c r="V8" s="95"/>
      <c r="W8" s="96" t="s">
        <v>103</v>
      </c>
      <c r="X8" s="97" t="s">
        <v>104</v>
      </c>
    </row>
    <row r="9" spans="1:24" ht="17.25" thickBot="1" thickTop="1">
      <c r="A9" s="98" t="s">
        <v>105</v>
      </c>
      <c r="B9" s="99" t="s">
        <v>14</v>
      </c>
      <c r="C9" s="100" t="s">
        <v>106</v>
      </c>
      <c r="D9" s="101" t="s">
        <v>107</v>
      </c>
      <c r="E9" s="102">
        <v>96</v>
      </c>
      <c r="F9" s="102">
        <v>50</v>
      </c>
      <c r="G9" s="103">
        <v>97</v>
      </c>
      <c r="H9" s="103">
        <v>44</v>
      </c>
      <c r="I9" s="104">
        <v>83</v>
      </c>
      <c r="J9" s="104">
        <v>44</v>
      </c>
      <c r="K9" s="105">
        <v>93</v>
      </c>
      <c r="L9" s="106">
        <v>36</v>
      </c>
      <c r="M9" s="107">
        <f aca="true" t="shared" si="0" ref="M9:M20">SUM(E9+F9)</f>
        <v>146</v>
      </c>
      <c r="N9" s="108">
        <f aca="true" t="shared" si="1" ref="N9:N20">SUM(G9+H9)</f>
        <v>141</v>
      </c>
      <c r="O9" s="108">
        <f aca="true" t="shared" si="2" ref="O9:O20">SUM(I9+J9)</f>
        <v>127</v>
      </c>
      <c r="P9" s="109">
        <f aca="true" t="shared" si="3" ref="P9:P20">SUM(K9+L9)</f>
        <v>129</v>
      </c>
      <c r="Q9" s="110">
        <f aca="true" t="shared" si="4" ref="Q9:Q20">SUM(E9+G9+I9+K9)</f>
        <v>369</v>
      </c>
      <c r="R9" s="111">
        <f aca="true" t="shared" si="5" ref="R9:R20">SUM(F9+H9+J9+L9)</f>
        <v>174</v>
      </c>
      <c r="S9" s="112">
        <v>5</v>
      </c>
      <c r="T9" s="113">
        <v>529</v>
      </c>
      <c r="U9" s="114">
        <f aca="true" t="shared" si="6" ref="U9:U20">SUM(Q9+R9)</f>
        <v>543</v>
      </c>
      <c r="V9" s="115">
        <f aca="true" t="shared" si="7" ref="V9:V20">SUM(T9+U9)</f>
        <v>1072</v>
      </c>
      <c r="W9" s="116">
        <v>366</v>
      </c>
      <c r="X9" s="117">
        <v>12</v>
      </c>
    </row>
    <row r="10" spans="1:24" ht="17.25" thickBot="1" thickTop="1">
      <c r="A10" s="118"/>
      <c r="B10" s="119" t="s">
        <v>17</v>
      </c>
      <c r="C10" s="120" t="s">
        <v>108</v>
      </c>
      <c r="D10" s="121" t="s">
        <v>70</v>
      </c>
      <c r="E10" s="122">
        <v>98</v>
      </c>
      <c r="F10" s="122">
        <v>36</v>
      </c>
      <c r="G10" s="123">
        <v>93</v>
      </c>
      <c r="H10" s="123">
        <v>49</v>
      </c>
      <c r="I10" s="124">
        <v>91</v>
      </c>
      <c r="J10" s="124">
        <v>43</v>
      </c>
      <c r="K10" s="125">
        <v>96</v>
      </c>
      <c r="L10" s="126">
        <v>34</v>
      </c>
      <c r="M10" s="107">
        <f t="shared" si="0"/>
        <v>134</v>
      </c>
      <c r="N10" s="108">
        <f t="shared" si="1"/>
        <v>142</v>
      </c>
      <c r="O10" s="108">
        <f t="shared" si="2"/>
        <v>134</v>
      </c>
      <c r="P10" s="109">
        <f t="shared" si="3"/>
        <v>130</v>
      </c>
      <c r="Q10" s="110">
        <f t="shared" si="4"/>
        <v>378</v>
      </c>
      <c r="R10" s="111">
        <f t="shared" si="5"/>
        <v>162</v>
      </c>
      <c r="S10" s="127">
        <v>4</v>
      </c>
      <c r="T10" s="128">
        <v>522</v>
      </c>
      <c r="U10" s="114">
        <f t="shared" si="6"/>
        <v>540</v>
      </c>
      <c r="V10" s="115">
        <f t="shared" si="7"/>
        <v>1062</v>
      </c>
      <c r="W10" s="129">
        <v>334</v>
      </c>
      <c r="X10" s="130">
        <v>8</v>
      </c>
    </row>
    <row r="11" spans="1:24" ht="17.25" thickBot="1" thickTop="1">
      <c r="A11" s="118"/>
      <c r="B11" s="119" t="s">
        <v>20</v>
      </c>
      <c r="C11" s="120" t="s">
        <v>109</v>
      </c>
      <c r="D11" s="121" t="s">
        <v>110</v>
      </c>
      <c r="E11" s="122">
        <v>92</v>
      </c>
      <c r="F11" s="122">
        <v>54</v>
      </c>
      <c r="G11" s="123">
        <v>87</v>
      </c>
      <c r="H11" s="123">
        <v>35</v>
      </c>
      <c r="I11" s="124">
        <v>80</v>
      </c>
      <c r="J11" s="124">
        <v>53</v>
      </c>
      <c r="K11" s="125">
        <v>85</v>
      </c>
      <c r="L11" s="126">
        <v>50</v>
      </c>
      <c r="M11" s="107">
        <f t="shared" si="0"/>
        <v>146</v>
      </c>
      <c r="N11" s="108">
        <f t="shared" si="1"/>
        <v>122</v>
      </c>
      <c r="O11" s="108">
        <f t="shared" si="2"/>
        <v>133</v>
      </c>
      <c r="P11" s="109">
        <f t="shared" si="3"/>
        <v>135</v>
      </c>
      <c r="Q11" s="110">
        <f t="shared" si="4"/>
        <v>344</v>
      </c>
      <c r="R11" s="111">
        <f t="shared" si="5"/>
        <v>192</v>
      </c>
      <c r="S11" s="127">
        <v>2</v>
      </c>
      <c r="T11" s="128">
        <v>513</v>
      </c>
      <c r="U11" s="114">
        <f t="shared" si="6"/>
        <v>536</v>
      </c>
      <c r="V11" s="115">
        <f t="shared" si="7"/>
        <v>1049</v>
      </c>
      <c r="W11" s="129">
        <v>373</v>
      </c>
      <c r="X11" s="130">
        <v>4</v>
      </c>
    </row>
    <row r="12" spans="1:24" ht="17.25" thickBot="1" thickTop="1">
      <c r="A12" s="118"/>
      <c r="B12" s="119" t="s">
        <v>22</v>
      </c>
      <c r="C12" s="120" t="s">
        <v>111</v>
      </c>
      <c r="D12" s="121" t="s">
        <v>70</v>
      </c>
      <c r="E12" s="122">
        <v>90</v>
      </c>
      <c r="F12" s="122">
        <v>45</v>
      </c>
      <c r="G12" s="123">
        <v>93</v>
      </c>
      <c r="H12" s="123">
        <v>42</v>
      </c>
      <c r="I12" s="124">
        <v>98</v>
      </c>
      <c r="J12" s="124">
        <v>27</v>
      </c>
      <c r="K12" s="125">
        <v>83</v>
      </c>
      <c r="L12" s="126">
        <v>45</v>
      </c>
      <c r="M12" s="107">
        <f t="shared" si="0"/>
        <v>135</v>
      </c>
      <c r="N12" s="108">
        <f t="shared" si="1"/>
        <v>135</v>
      </c>
      <c r="O12" s="108">
        <f t="shared" si="2"/>
        <v>125</v>
      </c>
      <c r="P12" s="109">
        <f t="shared" si="3"/>
        <v>128</v>
      </c>
      <c r="Q12" s="110">
        <f t="shared" si="4"/>
        <v>364</v>
      </c>
      <c r="R12" s="111">
        <f t="shared" si="5"/>
        <v>159</v>
      </c>
      <c r="S12" s="127">
        <v>12</v>
      </c>
      <c r="T12" s="128">
        <v>525</v>
      </c>
      <c r="U12" s="114">
        <f t="shared" si="6"/>
        <v>523</v>
      </c>
      <c r="V12" s="115">
        <f t="shared" si="7"/>
        <v>1048</v>
      </c>
      <c r="W12" s="129">
        <v>332</v>
      </c>
      <c r="X12" s="130">
        <v>14</v>
      </c>
    </row>
    <row r="13" spans="1:24" ht="17.25" thickBot="1" thickTop="1">
      <c r="A13" s="118"/>
      <c r="B13" s="131" t="s">
        <v>24</v>
      </c>
      <c r="C13" s="120" t="s">
        <v>112</v>
      </c>
      <c r="D13" s="121" t="s">
        <v>16</v>
      </c>
      <c r="E13" s="132">
        <v>85</v>
      </c>
      <c r="F13" s="132">
        <v>43</v>
      </c>
      <c r="G13" s="133">
        <v>83</v>
      </c>
      <c r="H13" s="133">
        <v>42</v>
      </c>
      <c r="I13" s="134">
        <v>78</v>
      </c>
      <c r="J13" s="134">
        <v>44</v>
      </c>
      <c r="K13" s="135">
        <v>99</v>
      </c>
      <c r="L13" s="136">
        <v>26</v>
      </c>
      <c r="M13" s="107">
        <f t="shared" si="0"/>
        <v>128</v>
      </c>
      <c r="N13" s="108">
        <f t="shared" si="1"/>
        <v>125</v>
      </c>
      <c r="O13" s="108">
        <f t="shared" si="2"/>
        <v>122</v>
      </c>
      <c r="P13" s="109">
        <f t="shared" si="3"/>
        <v>125</v>
      </c>
      <c r="Q13" s="110">
        <f t="shared" si="4"/>
        <v>345</v>
      </c>
      <c r="R13" s="111">
        <f t="shared" si="5"/>
        <v>155</v>
      </c>
      <c r="S13" s="137">
        <v>11</v>
      </c>
      <c r="T13" s="138">
        <v>525</v>
      </c>
      <c r="U13" s="114">
        <f t="shared" si="6"/>
        <v>500</v>
      </c>
      <c r="V13" s="115">
        <f t="shared" si="7"/>
        <v>1025</v>
      </c>
      <c r="W13" s="129">
        <f>SUM(R24+R13)</f>
        <v>326</v>
      </c>
      <c r="X13" s="130">
        <v>14</v>
      </c>
    </row>
    <row r="14" spans="1:24" ht="17.25" thickBot="1" thickTop="1">
      <c r="A14" s="118"/>
      <c r="B14" s="131" t="s">
        <v>26</v>
      </c>
      <c r="C14" s="120" t="s">
        <v>113</v>
      </c>
      <c r="D14" s="121" t="s">
        <v>75</v>
      </c>
      <c r="E14" s="139">
        <v>100</v>
      </c>
      <c r="F14" s="132">
        <v>44</v>
      </c>
      <c r="G14" s="133">
        <v>76</v>
      </c>
      <c r="H14" s="133">
        <v>36</v>
      </c>
      <c r="I14" s="134">
        <v>86</v>
      </c>
      <c r="J14" s="134">
        <v>36</v>
      </c>
      <c r="K14" s="135">
        <v>87</v>
      </c>
      <c r="L14" s="136">
        <v>45</v>
      </c>
      <c r="M14" s="107">
        <f t="shared" si="0"/>
        <v>144</v>
      </c>
      <c r="N14" s="108">
        <f t="shared" si="1"/>
        <v>112</v>
      </c>
      <c r="O14" s="108">
        <f t="shared" si="2"/>
        <v>122</v>
      </c>
      <c r="P14" s="109">
        <f t="shared" si="3"/>
        <v>132</v>
      </c>
      <c r="Q14" s="110">
        <f t="shared" si="4"/>
        <v>349</v>
      </c>
      <c r="R14" s="111">
        <f t="shared" si="5"/>
        <v>161</v>
      </c>
      <c r="S14" s="137">
        <v>6</v>
      </c>
      <c r="T14" s="138">
        <v>502</v>
      </c>
      <c r="U14" s="114">
        <f t="shared" si="6"/>
        <v>510</v>
      </c>
      <c r="V14" s="115">
        <f t="shared" si="7"/>
        <v>1012</v>
      </c>
      <c r="W14" s="129">
        <v>307</v>
      </c>
      <c r="X14" s="130">
        <v>9</v>
      </c>
    </row>
    <row r="15" spans="1:24" ht="17.25" thickBot="1" thickTop="1">
      <c r="A15" s="118"/>
      <c r="B15" s="119" t="s">
        <v>28</v>
      </c>
      <c r="C15" s="120" t="s">
        <v>114</v>
      </c>
      <c r="D15" s="121" t="s">
        <v>115</v>
      </c>
      <c r="E15" s="132">
        <v>78</v>
      </c>
      <c r="F15" s="122">
        <v>27</v>
      </c>
      <c r="G15" s="123">
        <v>97</v>
      </c>
      <c r="H15" s="123">
        <v>44</v>
      </c>
      <c r="I15" s="124">
        <v>81</v>
      </c>
      <c r="J15" s="124">
        <v>34</v>
      </c>
      <c r="K15" s="125">
        <v>81</v>
      </c>
      <c r="L15" s="126">
        <v>42</v>
      </c>
      <c r="M15" s="107">
        <f t="shared" si="0"/>
        <v>105</v>
      </c>
      <c r="N15" s="108">
        <f t="shared" si="1"/>
        <v>141</v>
      </c>
      <c r="O15" s="108">
        <f t="shared" si="2"/>
        <v>115</v>
      </c>
      <c r="P15" s="109">
        <f t="shared" si="3"/>
        <v>123</v>
      </c>
      <c r="Q15" s="110">
        <f t="shared" si="4"/>
        <v>337</v>
      </c>
      <c r="R15" s="111">
        <f t="shared" si="5"/>
        <v>147</v>
      </c>
      <c r="S15" s="127">
        <v>7</v>
      </c>
      <c r="T15" s="128">
        <v>497</v>
      </c>
      <c r="U15" s="114">
        <f t="shared" si="6"/>
        <v>484</v>
      </c>
      <c r="V15" s="115">
        <f t="shared" si="7"/>
        <v>981</v>
      </c>
      <c r="W15" s="129">
        <v>295</v>
      </c>
      <c r="X15" s="130">
        <v>17</v>
      </c>
    </row>
    <row r="16" spans="1:24" ht="17.25" thickBot="1" thickTop="1">
      <c r="A16" s="118"/>
      <c r="B16" s="119" t="s">
        <v>31</v>
      </c>
      <c r="C16" s="120" t="s">
        <v>116</v>
      </c>
      <c r="D16" s="121" t="s">
        <v>110</v>
      </c>
      <c r="E16" s="122">
        <v>83</v>
      </c>
      <c r="F16" s="122">
        <v>35</v>
      </c>
      <c r="G16" s="123">
        <v>81</v>
      </c>
      <c r="H16" s="123">
        <v>35</v>
      </c>
      <c r="I16" s="124">
        <v>79</v>
      </c>
      <c r="J16" s="124">
        <v>34</v>
      </c>
      <c r="K16" s="125">
        <v>89</v>
      </c>
      <c r="L16" s="126">
        <v>35</v>
      </c>
      <c r="M16" s="107">
        <f t="shared" si="0"/>
        <v>118</v>
      </c>
      <c r="N16" s="108">
        <f t="shared" si="1"/>
        <v>116</v>
      </c>
      <c r="O16" s="108">
        <f t="shared" si="2"/>
        <v>113</v>
      </c>
      <c r="P16" s="109">
        <f t="shared" si="3"/>
        <v>124</v>
      </c>
      <c r="Q16" s="110">
        <f t="shared" si="4"/>
        <v>332</v>
      </c>
      <c r="R16" s="111">
        <f t="shared" si="5"/>
        <v>139</v>
      </c>
      <c r="S16" s="127">
        <v>7</v>
      </c>
      <c r="T16" s="128">
        <v>507</v>
      </c>
      <c r="U16" s="114">
        <f t="shared" si="6"/>
        <v>471</v>
      </c>
      <c r="V16" s="115">
        <f t="shared" si="7"/>
        <v>978</v>
      </c>
      <c r="W16" s="129">
        <v>279</v>
      </c>
      <c r="X16" s="130">
        <v>13</v>
      </c>
    </row>
    <row r="17" spans="1:24" ht="17.25" thickBot="1" thickTop="1">
      <c r="A17" s="118"/>
      <c r="B17" s="119"/>
      <c r="C17" s="120"/>
      <c r="D17" s="140"/>
      <c r="E17" s="122"/>
      <c r="F17" s="122"/>
      <c r="G17" s="123"/>
      <c r="H17" s="123"/>
      <c r="I17" s="124"/>
      <c r="J17" s="124"/>
      <c r="K17" s="125"/>
      <c r="L17" s="126"/>
      <c r="M17" s="107">
        <f t="shared" si="0"/>
        <v>0</v>
      </c>
      <c r="N17" s="108">
        <f t="shared" si="1"/>
        <v>0</v>
      </c>
      <c r="O17" s="108">
        <f t="shared" si="2"/>
        <v>0</v>
      </c>
      <c r="P17" s="109">
        <f t="shared" si="3"/>
        <v>0</v>
      </c>
      <c r="Q17" s="110">
        <f t="shared" si="4"/>
        <v>0</v>
      </c>
      <c r="R17" s="111">
        <f t="shared" si="5"/>
        <v>0</v>
      </c>
      <c r="S17" s="127"/>
      <c r="T17" s="128"/>
      <c r="U17" s="114">
        <f t="shared" si="6"/>
        <v>0</v>
      </c>
      <c r="V17" s="115">
        <f t="shared" si="7"/>
        <v>0</v>
      </c>
      <c r="W17" s="129"/>
      <c r="X17" s="130"/>
    </row>
    <row r="18" spans="1:24" ht="17.25" thickBot="1" thickTop="1">
      <c r="A18" s="118"/>
      <c r="B18" s="119"/>
      <c r="C18" s="120"/>
      <c r="D18" s="121"/>
      <c r="E18" s="122"/>
      <c r="F18" s="122"/>
      <c r="G18" s="123"/>
      <c r="H18" s="123"/>
      <c r="I18" s="124"/>
      <c r="J18" s="124"/>
      <c r="K18" s="125"/>
      <c r="L18" s="126"/>
      <c r="M18" s="107">
        <f t="shared" si="0"/>
        <v>0</v>
      </c>
      <c r="N18" s="108">
        <f t="shared" si="1"/>
        <v>0</v>
      </c>
      <c r="O18" s="108">
        <f t="shared" si="2"/>
        <v>0</v>
      </c>
      <c r="P18" s="109">
        <f t="shared" si="3"/>
        <v>0</v>
      </c>
      <c r="Q18" s="110">
        <f t="shared" si="4"/>
        <v>0</v>
      </c>
      <c r="R18" s="111">
        <f t="shared" si="5"/>
        <v>0</v>
      </c>
      <c r="S18" s="127"/>
      <c r="T18" s="128"/>
      <c r="U18" s="114">
        <f t="shared" si="6"/>
        <v>0</v>
      </c>
      <c r="V18" s="115">
        <f t="shared" si="7"/>
        <v>0</v>
      </c>
      <c r="W18" s="129"/>
      <c r="X18" s="130"/>
    </row>
    <row r="19" spans="1:24" ht="17.25" thickBot="1" thickTop="1">
      <c r="A19" s="118"/>
      <c r="B19" s="119"/>
      <c r="C19" s="120"/>
      <c r="D19" s="121"/>
      <c r="E19" s="122"/>
      <c r="F19" s="122"/>
      <c r="G19" s="123"/>
      <c r="H19" s="123"/>
      <c r="I19" s="124"/>
      <c r="J19" s="124"/>
      <c r="K19" s="125"/>
      <c r="L19" s="126"/>
      <c r="M19" s="107">
        <f t="shared" si="0"/>
        <v>0</v>
      </c>
      <c r="N19" s="108">
        <f t="shared" si="1"/>
        <v>0</v>
      </c>
      <c r="O19" s="108">
        <f t="shared" si="2"/>
        <v>0</v>
      </c>
      <c r="P19" s="109">
        <f t="shared" si="3"/>
        <v>0</v>
      </c>
      <c r="Q19" s="110">
        <f t="shared" si="4"/>
        <v>0</v>
      </c>
      <c r="R19" s="111">
        <f t="shared" si="5"/>
        <v>0</v>
      </c>
      <c r="S19" s="127"/>
      <c r="T19" s="128"/>
      <c r="U19" s="114">
        <f t="shared" si="6"/>
        <v>0</v>
      </c>
      <c r="V19" s="115">
        <f t="shared" si="7"/>
        <v>0</v>
      </c>
      <c r="W19" s="129"/>
      <c r="X19" s="130"/>
    </row>
    <row r="20" spans="1:24" ht="17.25" thickBot="1" thickTop="1">
      <c r="A20" s="141"/>
      <c r="B20" s="142"/>
      <c r="C20" s="143"/>
      <c r="D20" s="144"/>
      <c r="E20" s="145"/>
      <c r="F20" s="145"/>
      <c r="G20" s="146"/>
      <c r="H20" s="146"/>
      <c r="I20" s="147"/>
      <c r="J20" s="147"/>
      <c r="K20" s="148"/>
      <c r="L20" s="149"/>
      <c r="M20" s="107">
        <f t="shared" si="0"/>
        <v>0</v>
      </c>
      <c r="N20" s="108">
        <f t="shared" si="1"/>
        <v>0</v>
      </c>
      <c r="O20" s="108">
        <f t="shared" si="2"/>
        <v>0</v>
      </c>
      <c r="P20" s="109">
        <f t="shared" si="3"/>
        <v>0</v>
      </c>
      <c r="Q20" s="110">
        <f t="shared" si="4"/>
        <v>0</v>
      </c>
      <c r="R20" s="111">
        <f t="shared" si="5"/>
        <v>0</v>
      </c>
      <c r="S20" s="150"/>
      <c r="T20" s="151"/>
      <c r="U20" s="114">
        <f t="shared" si="6"/>
        <v>0</v>
      </c>
      <c r="V20" s="115">
        <f t="shared" si="7"/>
        <v>0</v>
      </c>
      <c r="W20" s="152"/>
      <c r="X20" s="153"/>
    </row>
    <row r="21" spans="1:22" ht="17.25" thickBot="1" thickTop="1">
      <c r="A21" s="154"/>
      <c r="B21" s="155"/>
      <c r="C21" s="156"/>
      <c r="D21" s="157"/>
      <c r="E21" s="158">
        <v>1</v>
      </c>
      <c r="F21" s="158"/>
      <c r="G21" s="158">
        <v>2</v>
      </c>
      <c r="H21" s="158"/>
      <c r="I21" s="158">
        <v>3</v>
      </c>
      <c r="J21" s="158"/>
      <c r="K21" s="158">
        <v>4</v>
      </c>
      <c r="L21" s="158"/>
      <c r="M21" s="159">
        <v>1</v>
      </c>
      <c r="N21" s="159">
        <v>2</v>
      </c>
      <c r="O21" s="159">
        <v>3</v>
      </c>
      <c r="P21" s="159">
        <v>4</v>
      </c>
      <c r="Q21" s="158" t="s">
        <v>10</v>
      </c>
      <c r="R21" s="158" t="s">
        <v>11</v>
      </c>
      <c r="S21" s="158" t="s">
        <v>64</v>
      </c>
      <c r="T21" s="158" t="s">
        <v>13</v>
      </c>
      <c r="U21" s="158"/>
      <c r="V21" s="160"/>
    </row>
    <row r="22" spans="1:22" ht="17.25" thickBot="1" thickTop="1">
      <c r="A22" s="161" t="s">
        <v>117</v>
      </c>
      <c r="B22" s="99" t="s">
        <v>14</v>
      </c>
      <c r="C22" s="100" t="s">
        <v>106</v>
      </c>
      <c r="D22" s="101" t="s">
        <v>107</v>
      </c>
      <c r="E22" s="162">
        <v>81</v>
      </c>
      <c r="F22" s="162">
        <v>43</v>
      </c>
      <c r="G22" s="163">
        <v>85</v>
      </c>
      <c r="H22" s="163">
        <v>52</v>
      </c>
      <c r="I22" s="164">
        <v>82</v>
      </c>
      <c r="J22" s="164">
        <v>44</v>
      </c>
      <c r="K22" s="165">
        <v>89</v>
      </c>
      <c r="L22" s="166">
        <v>53</v>
      </c>
      <c r="M22" s="116">
        <f aca="true" t="shared" si="8" ref="M22:M45">SUM(E22+F22)</f>
        <v>124</v>
      </c>
      <c r="N22" s="101">
        <f aca="true" t="shared" si="9" ref="N22:N45">SUM(G22+H22)</f>
        <v>137</v>
      </c>
      <c r="O22" s="101">
        <f aca="true" t="shared" si="10" ref="O22:O45">SUM(I22+J22)</f>
        <v>126</v>
      </c>
      <c r="P22" s="167">
        <f aca="true" t="shared" si="11" ref="P22:P45">SUM(K22+L22)</f>
        <v>142</v>
      </c>
      <c r="Q22" s="168">
        <f aca="true" t="shared" si="12" ref="Q22:Q45">SUM(E22+G22+I22+K22)</f>
        <v>337</v>
      </c>
      <c r="R22" s="169">
        <f aca="true" t="shared" si="13" ref="R22:R45">SUM(F22+H22+J22+L22)</f>
        <v>192</v>
      </c>
      <c r="S22" s="170">
        <v>7</v>
      </c>
      <c r="T22" s="171">
        <f aca="true" t="shared" si="14" ref="T22:T45">SUM(Q22+R22)</f>
        <v>529</v>
      </c>
      <c r="U22" s="172"/>
      <c r="V22" s="173"/>
    </row>
    <row r="23" spans="1:22" ht="17.25" thickBot="1" thickTop="1">
      <c r="A23" s="174"/>
      <c r="B23" s="119" t="s">
        <v>17</v>
      </c>
      <c r="C23" s="120" t="s">
        <v>111</v>
      </c>
      <c r="D23" s="121" t="s">
        <v>70</v>
      </c>
      <c r="E23" s="175">
        <v>85</v>
      </c>
      <c r="F23" s="175">
        <v>43</v>
      </c>
      <c r="G23" s="176">
        <v>86</v>
      </c>
      <c r="H23" s="176">
        <v>43</v>
      </c>
      <c r="I23" s="177">
        <v>85</v>
      </c>
      <c r="J23" s="177">
        <v>45</v>
      </c>
      <c r="K23" s="178">
        <v>96</v>
      </c>
      <c r="L23" s="179">
        <v>42</v>
      </c>
      <c r="M23" s="116">
        <f t="shared" si="8"/>
        <v>128</v>
      </c>
      <c r="N23" s="101">
        <f t="shared" si="9"/>
        <v>129</v>
      </c>
      <c r="O23" s="101">
        <f t="shared" si="10"/>
        <v>130</v>
      </c>
      <c r="P23" s="167">
        <f t="shared" si="11"/>
        <v>138</v>
      </c>
      <c r="Q23" s="168">
        <f t="shared" si="12"/>
        <v>352</v>
      </c>
      <c r="R23" s="169">
        <f t="shared" si="13"/>
        <v>173</v>
      </c>
      <c r="S23" s="180">
        <v>2</v>
      </c>
      <c r="T23" s="171">
        <f t="shared" si="14"/>
        <v>525</v>
      </c>
      <c r="U23" s="172"/>
      <c r="V23" s="173"/>
    </row>
    <row r="24" spans="1:22" ht="17.25" thickBot="1" thickTop="1">
      <c r="A24" s="174"/>
      <c r="B24" s="119" t="s">
        <v>20</v>
      </c>
      <c r="C24" s="120" t="s">
        <v>112</v>
      </c>
      <c r="D24" s="121" t="s">
        <v>16</v>
      </c>
      <c r="E24" s="175">
        <v>102</v>
      </c>
      <c r="F24" s="175">
        <v>41</v>
      </c>
      <c r="G24" s="176">
        <v>89</v>
      </c>
      <c r="H24" s="176">
        <v>42</v>
      </c>
      <c r="I24" s="177">
        <v>74</v>
      </c>
      <c r="J24" s="177">
        <v>36</v>
      </c>
      <c r="K24" s="178">
        <v>89</v>
      </c>
      <c r="L24" s="179">
        <v>52</v>
      </c>
      <c r="M24" s="116">
        <f t="shared" si="8"/>
        <v>143</v>
      </c>
      <c r="N24" s="101">
        <f t="shared" si="9"/>
        <v>131</v>
      </c>
      <c r="O24" s="101">
        <f t="shared" si="10"/>
        <v>110</v>
      </c>
      <c r="P24" s="167">
        <f t="shared" si="11"/>
        <v>141</v>
      </c>
      <c r="Q24" s="168">
        <f t="shared" si="12"/>
        <v>354</v>
      </c>
      <c r="R24" s="169">
        <f t="shared" si="13"/>
        <v>171</v>
      </c>
      <c r="S24" s="180">
        <v>3</v>
      </c>
      <c r="T24" s="171">
        <f t="shared" si="14"/>
        <v>525</v>
      </c>
      <c r="U24" s="172"/>
      <c r="V24" s="173"/>
    </row>
    <row r="25" spans="1:22" ht="17.25" thickBot="1" thickTop="1">
      <c r="A25" s="174"/>
      <c r="B25" s="119" t="s">
        <v>22</v>
      </c>
      <c r="C25" s="120" t="s">
        <v>108</v>
      </c>
      <c r="D25" s="121" t="s">
        <v>70</v>
      </c>
      <c r="E25" s="175">
        <v>86</v>
      </c>
      <c r="F25" s="175">
        <v>49</v>
      </c>
      <c r="G25" s="176">
        <v>83</v>
      </c>
      <c r="H25" s="176">
        <v>39</v>
      </c>
      <c r="I25" s="177">
        <v>93</v>
      </c>
      <c r="J25" s="177">
        <v>40</v>
      </c>
      <c r="K25" s="178">
        <v>88</v>
      </c>
      <c r="L25" s="179">
        <v>44</v>
      </c>
      <c r="M25" s="116">
        <f t="shared" si="8"/>
        <v>135</v>
      </c>
      <c r="N25" s="101">
        <f t="shared" si="9"/>
        <v>122</v>
      </c>
      <c r="O25" s="101">
        <f t="shared" si="10"/>
        <v>133</v>
      </c>
      <c r="P25" s="167">
        <f t="shared" si="11"/>
        <v>132</v>
      </c>
      <c r="Q25" s="168">
        <f t="shared" si="12"/>
        <v>350</v>
      </c>
      <c r="R25" s="169">
        <f t="shared" si="13"/>
        <v>172</v>
      </c>
      <c r="S25" s="180">
        <v>4</v>
      </c>
      <c r="T25" s="171">
        <f t="shared" si="14"/>
        <v>522</v>
      </c>
      <c r="U25" s="172"/>
      <c r="V25" s="173"/>
    </row>
    <row r="26" spans="1:22" ht="17.25" thickBot="1" thickTop="1">
      <c r="A26" s="174"/>
      <c r="B26" s="119" t="s">
        <v>24</v>
      </c>
      <c r="C26" s="120" t="s">
        <v>109</v>
      </c>
      <c r="D26" s="121" t="s">
        <v>110</v>
      </c>
      <c r="E26" s="175">
        <v>74</v>
      </c>
      <c r="F26" s="175">
        <v>40</v>
      </c>
      <c r="G26" s="176">
        <v>93</v>
      </c>
      <c r="H26" s="176">
        <v>35</v>
      </c>
      <c r="I26" s="177">
        <v>89</v>
      </c>
      <c r="J26" s="177">
        <v>52</v>
      </c>
      <c r="K26" s="178">
        <v>76</v>
      </c>
      <c r="L26" s="179">
        <v>54</v>
      </c>
      <c r="M26" s="116">
        <f t="shared" si="8"/>
        <v>114</v>
      </c>
      <c r="N26" s="101">
        <f t="shared" si="9"/>
        <v>128</v>
      </c>
      <c r="O26" s="101">
        <f t="shared" si="10"/>
        <v>141</v>
      </c>
      <c r="P26" s="167">
        <f t="shared" si="11"/>
        <v>130</v>
      </c>
      <c r="Q26" s="168">
        <f t="shared" si="12"/>
        <v>332</v>
      </c>
      <c r="R26" s="169">
        <f t="shared" si="13"/>
        <v>181</v>
      </c>
      <c r="S26" s="180">
        <v>2</v>
      </c>
      <c r="T26" s="171">
        <f t="shared" si="14"/>
        <v>513</v>
      </c>
      <c r="U26" s="172"/>
      <c r="V26" s="173"/>
    </row>
    <row r="27" spans="1:22" ht="17.25" thickBot="1" thickTop="1">
      <c r="A27" s="174"/>
      <c r="B27" s="119" t="s">
        <v>26</v>
      </c>
      <c r="C27" s="120" t="s">
        <v>116</v>
      </c>
      <c r="D27" s="121" t="s">
        <v>110</v>
      </c>
      <c r="E27" s="175">
        <v>84</v>
      </c>
      <c r="F27" s="175">
        <v>35</v>
      </c>
      <c r="G27" s="176">
        <v>90</v>
      </c>
      <c r="H27" s="176">
        <v>42</v>
      </c>
      <c r="I27" s="177">
        <v>99</v>
      </c>
      <c r="J27" s="177">
        <v>27</v>
      </c>
      <c r="K27" s="178">
        <v>94</v>
      </c>
      <c r="L27" s="179">
        <v>36</v>
      </c>
      <c r="M27" s="116">
        <f t="shared" si="8"/>
        <v>119</v>
      </c>
      <c r="N27" s="101">
        <f t="shared" si="9"/>
        <v>132</v>
      </c>
      <c r="O27" s="101">
        <f t="shared" si="10"/>
        <v>126</v>
      </c>
      <c r="P27" s="167">
        <f t="shared" si="11"/>
        <v>130</v>
      </c>
      <c r="Q27" s="168">
        <f t="shared" si="12"/>
        <v>367</v>
      </c>
      <c r="R27" s="169">
        <f t="shared" si="13"/>
        <v>140</v>
      </c>
      <c r="S27" s="180">
        <v>6</v>
      </c>
      <c r="T27" s="171">
        <f t="shared" si="14"/>
        <v>507</v>
      </c>
      <c r="U27" s="172"/>
      <c r="V27" s="173"/>
    </row>
    <row r="28" spans="1:22" ht="17.25" thickBot="1" thickTop="1">
      <c r="A28" s="174"/>
      <c r="B28" s="119" t="s">
        <v>28</v>
      </c>
      <c r="C28" s="120" t="s">
        <v>113</v>
      </c>
      <c r="D28" s="121" t="s">
        <v>75</v>
      </c>
      <c r="E28" s="175">
        <v>83</v>
      </c>
      <c r="F28" s="175">
        <v>41</v>
      </c>
      <c r="G28" s="176">
        <v>85</v>
      </c>
      <c r="H28" s="176">
        <v>36</v>
      </c>
      <c r="I28" s="177">
        <v>86</v>
      </c>
      <c r="J28" s="177">
        <v>36</v>
      </c>
      <c r="K28" s="178">
        <v>102</v>
      </c>
      <c r="L28" s="179">
        <v>33</v>
      </c>
      <c r="M28" s="116">
        <f t="shared" si="8"/>
        <v>124</v>
      </c>
      <c r="N28" s="101">
        <f t="shared" si="9"/>
        <v>121</v>
      </c>
      <c r="O28" s="101">
        <f t="shared" si="10"/>
        <v>122</v>
      </c>
      <c r="P28" s="167">
        <f t="shared" si="11"/>
        <v>135</v>
      </c>
      <c r="Q28" s="168">
        <f t="shared" si="12"/>
        <v>356</v>
      </c>
      <c r="R28" s="169">
        <f t="shared" si="13"/>
        <v>146</v>
      </c>
      <c r="S28" s="180">
        <v>3</v>
      </c>
      <c r="T28" s="171">
        <f t="shared" si="14"/>
        <v>502</v>
      </c>
      <c r="U28" s="172"/>
      <c r="V28" s="173"/>
    </row>
    <row r="29" spans="1:22" ht="17.25" thickBot="1" thickTop="1">
      <c r="A29" s="174"/>
      <c r="B29" s="119" t="s">
        <v>31</v>
      </c>
      <c r="C29" s="120" t="s">
        <v>114</v>
      </c>
      <c r="D29" s="121" t="s">
        <v>115</v>
      </c>
      <c r="E29" s="175">
        <v>95</v>
      </c>
      <c r="F29" s="175">
        <v>44</v>
      </c>
      <c r="G29" s="176">
        <v>78</v>
      </c>
      <c r="H29" s="176">
        <v>42</v>
      </c>
      <c r="I29" s="177">
        <v>92</v>
      </c>
      <c r="J29" s="177">
        <v>26</v>
      </c>
      <c r="K29" s="178">
        <v>84</v>
      </c>
      <c r="L29" s="179">
        <v>36</v>
      </c>
      <c r="M29" s="116">
        <f t="shared" si="8"/>
        <v>139</v>
      </c>
      <c r="N29" s="101">
        <f t="shared" si="9"/>
        <v>120</v>
      </c>
      <c r="O29" s="101">
        <f t="shared" si="10"/>
        <v>118</v>
      </c>
      <c r="P29" s="167">
        <f t="shared" si="11"/>
        <v>120</v>
      </c>
      <c r="Q29" s="168">
        <f t="shared" si="12"/>
        <v>349</v>
      </c>
      <c r="R29" s="169">
        <f t="shared" si="13"/>
        <v>148</v>
      </c>
      <c r="S29" s="180">
        <v>10</v>
      </c>
      <c r="T29" s="171">
        <f t="shared" si="14"/>
        <v>497</v>
      </c>
      <c r="U29" s="172"/>
      <c r="V29" s="173"/>
    </row>
    <row r="30" spans="1:22" ht="17.25" thickBot="1" thickTop="1">
      <c r="A30" s="174"/>
      <c r="B30" s="119" t="s">
        <v>34</v>
      </c>
      <c r="C30" s="120" t="s">
        <v>118</v>
      </c>
      <c r="D30" s="121" t="s">
        <v>119</v>
      </c>
      <c r="E30" s="175">
        <v>93</v>
      </c>
      <c r="F30" s="175">
        <v>32</v>
      </c>
      <c r="G30" s="176">
        <v>81</v>
      </c>
      <c r="H30" s="176">
        <v>27</v>
      </c>
      <c r="I30" s="177">
        <v>80</v>
      </c>
      <c r="J30" s="177">
        <v>41</v>
      </c>
      <c r="K30" s="178">
        <v>97</v>
      </c>
      <c r="L30" s="179">
        <v>43</v>
      </c>
      <c r="M30" s="116">
        <f t="shared" si="8"/>
        <v>125</v>
      </c>
      <c r="N30" s="101">
        <f t="shared" si="9"/>
        <v>108</v>
      </c>
      <c r="O30" s="101">
        <f t="shared" si="10"/>
        <v>121</v>
      </c>
      <c r="P30" s="167">
        <f t="shared" si="11"/>
        <v>140</v>
      </c>
      <c r="Q30" s="168">
        <f t="shared" si="12"/>
        <v>351</v>
      </c>
      <c r="R30" s="169">
        <f t="shared" si="13"/>
        <v>143</v>
      </c>
      <c r="S30" s="180">
        <v>7</v>
      </c>
      <c r="T30" s="171">
        <f t="shared" si="14"/>
        <v>494</v>
      </c>
      <c r="U30" s="172"/>
      <c r="V30" s="173"/>
    </row>
    <row r="31" spans="1:22" ht="17.25" thickBot="1" thickTop="1">
      <c r="A31" s="174"/>
      <c r="B31" s="119" t="s">
        <v>35</v>
      </c>
      <c r="C31" s="120" t="s">
        <v>120</v>
      </c>
      <c r="D31" s="140" t="s">
        <v>121</v>
      </c>
      <c r="E31" s="175">
        <v>81</v>
      </c>
      <c r="F31" s="175">
        <v>44</v>
      </c>
      <c r="G31" s="176">
        <v>88</v>
      </c>
      <c r="H31" s="176">
        <v>36</v>
      </c>
      <c r="I31" s="177">
        <v>86</v>
      </c>
      <c r="J31" s="177">
        <v>35</v>
      </c>
      <c r="K31" s="178">
        <v>92</v>
      </c>
      <c r="L31" s="179">
        <v>25</v>
      </c>
      <c r="M31" s="116">
        <f t="shared" si="8"/>
        <v>125</v>
      </c>
      <c r="N31" s="101">
        <f t="shared" si="9"/>
        <v>124</v>
      </c>
      <c r="O31" s="101">
        <f t="shared" si="10"/>
        <v>121</v>
      </c>
      <c r="P31" s="167">
        <f t="shared" si="11"/>
        <v>117</v>
      </c>
      <c r="Q31" s="168">
        <f t="shared" si="12"/>
        <v>347</v>
      </c>
      <c r="R31" s="169">
        <f t="shared" si="13"/>
        <v>140</v>
      </c>
      <c r="S31" s="180">
        <v>13</v>
      </c>
      <c r="T31" s="171">
        <f t="shared" si="14"/>
        <v>487</v>
      </c>
      <c r="U31" s="172"/>
      <c r="V31" s="173"/>
    </row>
    <row r="32" spans="1:22" ht="17.25" thickBot="1" thickTop="1">
      <c r="A32" s="174"/>
      <c r="B32" s="119" t="s">
        <v>36</v>
      </c>
      <c r="C32" s="120" t="s">
        <v>122</v>
      </c>
      <c r="D32" s="121" t="s">
        <v>121</v>
      </c>
      <c r="E32" s="175">
        <v>83</v>
      </c>
      <c r="F32" s="175">
        <v>39</v>
      </c>
      <c r="G32" s="176">
        <v>79</v>
      </c>
      <c r="H32" s="176">
        <v>31</v>
      </c>
      <c r="I32" s="177">
        <v>82</v>
      </c>
      <c r="J32" s="177">
        <v>34</v>
      </c>
      <c r="K32" s="178">
        <v>91</v>
      </c>
      <c r="L32" s="179">
        <v>45</v>
      </c>
      <c r="M32" s="116">
        <f t="shared" si="8"/>
        <v>122</v>
      </c>
      <c r="N32" s="101">
        <f t="shared" si="9"/>
        <v>110</v>
      </c>
      <c r="O32" s="101">
        <f t="shared" si="10"/>
        <v>116</v>
      </c>
      <c r="P32" s="167">
        <f t="shared" si="11"/>
        <v>136</v>
      </c>
      <c r="Q32" s="168">
        <f t="shared" si="12"/>
        <v>335</v>
      </c>
      <c r="R32" s="169">
        <f t="shared" si="13"/>
        <v>149</v>
      </c>
      <c r="S32" s="180">
        <v>9</v>
      </c>
      <c r="T32" s="171">
        <f t="shared" si="14"/>
        <v>484</v>
      </c>
      <c r="U32" s="172"/>
      <c r="V32" s="173"/>
    </row>
    <row r="33" spans="1:22" ht="17.25" thickBot="1" thickTop="1">
      <c r="A33" s="181"/>
      <c r="B33" s="142" t="s">
        <v>37</v>
      </c>
      <c r="C33" s="143" t="s">
        <v>123</v>
      </c>
      <c r="D33" s="144" t="s">
        <v>19</v>
      </c>
      <c r="E33" s="182">
        <v>79</v>
      </c>
      <c r="F33" s="182">
        <v>34</v>
      </c>
      <c r="G33" s="183">
        <v>94</v>
      </c>
      <c r="H33" s="183">
        <v>35</v>
      </c>
      <c r="I33" s="184">
        <v>75</v>
      </c>
      <c r="J33" s="184">
        <v>35</v>
      </c>
      <c r="K33" s="185">
        <v>88</v>
      </c>
      <c r="L33" s="186">
        <v>33</v>
      </c>
      <c r="M33" s="116">
        <f t="shared" si="8"/>
        <v>113</v>
      </c>
      <c r="N33" s="101">
        <f t="shared" si="9"/>
        <v>129</v>
      </c>
      <c r="O33" s="101">
        <f t="shared" si="10"/>
        <v>110</v>
      </c>
      <c r="P33" s="167">
        <f t="shared" si="11"/>
        <v>121</v>
      </c>
      <c r="Q33" s="168">
        <f t="shared" si="12"/>
        <v>336</v>
      </c>
      <c r="R33" s="169">
        <f t="shared" si="13"/>
        <v>137</v>
      </c>
      <c r="S33" s="187">
        <v>10</v>
      </c>
      <c r="T33" s="171">
        <f t="shared" si="14"/>
        <v>473</v>
      </c>
      <c r="U33" s="172"/>
      <c r="V33" s="173"/>
    </row>
    <row r="34" spans="1:22" ht="17.25" thickBot="1" thickTop="1">
      <c r="A34" s="188" t="s">
        <v>38</v>
      </c>
      <c r="B34" s="189"/>
      <c r="C34" s="190" t="s">
        <v>124</v>
      </c>
      <c r="D34" s="191" t="s">
        <v>125</v>
      </c>
      <c r="E34" s="192">
        <v>86</v>
      </c>
      <c r="F34" s="192">
        <v>35</v>
      </c>
      <c r="G34" s="193">
        <v>89</v>
      </c>
      <c r="H34" s="193">
        <v>34</v>
      </c>
      <c r="I34" s="194">
        <v>86</v>
      </c>
      <c r="J34" s="194">
        <v>43</v>
      </c>
      <c r="K34" s="195">
        <v>63</v>
      </c>
      <c r="L34" s="196">
        <v>25</v>
      </c>
      <c r="M34" s="116">
        <f t="shared" si="8"/>
        <v>121</v>
      </c>
      <c r="N34" s="101">
        <f t="shared" si="9"/>
        <v>123</v>
      </c>
      <c r="O34" s="101">
        <f t="shared" si="10"/>
        <v>129</v>
      </c>
      <c r="P34" s="167">
        <f t="shared" si="11"/>
        <v>88</v>
      </c>
      <c r="Q34" s="168">
        <f t="shared" si="12"/>
        <v>324</v>
      </c>
      <c r="R34" s="169">
        <f t="shared" si="13"/>
        <v>137</v>
      </c>
      <c r="S34" s="197">
        <v>16</v>
      </c>
      <c r="T34" s="171">
        <f t="shared" si="14"/>
        <v>461</v>
      </c>
      <c r="U34" s="157"/>
      <c r="V34" s="173"/>
    </row>
    <row r="35" spans="1:22" ht="17.25" thickBot="1" thickTop="1">
      <c r="A35" s="198" t="s">
        <v>39</v>
      </c>
      <c r="B35" s="199"/>
      <c r="C35" s="190" t="s">
        <v>126</v>
      </c>
      <c r="D35" s="191" t="s">
        <v>16</v>
      </c>
      <c r="E35" s="192">
        <v>85</v>
      </c>
      <c r="F35" s="192">
        <v>27</v>
      </c>
      <c r="G35" s="193">
        <v>88</v>
      </c>
      <c r="H35" s="193">
        <v>35</v>
      </c>
      <c r="I35" s="194">
        <v>78</v>
      </c>
      <c r="J35" s="194">
        <v>33</v>
      </c>
      <c r="K35" s="195">
        <v>80</v>
      </c>
      <c r="L35" s="196">
        <v>34</v>
      </c>
      <c r="M35" s="116">
        <f t="shared" si="8"/>
        <v>112</v>
      </c>
      <c r="N35" s="101">
        <f t="shared" si="9"/>
        <v>123</v>
      </c>
      <c r="O35" s="101">
        <f t="shared" si="10"/>
        <v>111</v>
      </c>
      <c r="P35" s="167">
        <f t="shared" si="11"/>
        <v>114</v>
      </c>
      <c r="Q35" s="168">
        <f t="shared" si="12"/>
        <v>331</v>
      </c>
      <c r="R35" s="169">
        <f t="shared" si="13"/>
        <v>129</v>
      </c>
      <c r="S35" s="197">
        <v>7</v>
      </c>
      <c r="T35" s="171">
        <f t="shared" si="14"/>
        <v>460</v>
      </c>
      <c r="U35" s="157"/>
      <c r="V35" s="173"/>
    </row>
    <row r="36" spans="1:22" ht="17.25" thickBot="1" thickTop="1">
      <c r="A36" s="198" t="s">
        <v>40</v>
      </c>
      <c r="B36" s="199"/>
      <c r="C36" s="190" t="s">
        <v>127</v>
      </c>
      <c r="D36" s="191" t="s">
        <v>128</v>
      </c>
      <c r="E36" s="192">
        <v>80</v>
      </c>
      <c r="F36" s="192">
        <v>33</v>
      </c>
      <c r="G36" s="193">
        <v>78</v>
      </c>
      <c r="H36" s="193">
        <v>18</v>
      </c>
      <c r="I36" s="194">
        <v>85</v>
      </c>
      <c r="J36" s="194">
        <v>25</v>
      </c>
      <c r="K36" s="195">
        <v>81</v>
      </c>
      <c r="L36" s="196">
        <v>43</v>
      </c>
      <c r="M36" s="116">
        <f t="shared" si="8"/>
        <v>113</v>
      </c>
      <c r="N36" s="101">
        <f t="shared" si="9"/>
        <v>96</v>
      </c>
      <c r="O36" s="101">
        <f t="shared" si="10"/>
        <v>110</v>
      </c>
      <c r="P36" s="167">
        <f t="shared" si="11"/>
        <v>124</v>
      </c>
      <c r="Q36" s="168">
        <f t="shared" si="12"/>
        <v>324</v>
      </c>
      <c r="R36" s="169">
        <f t="shared" si="13"/>
        <v>119</v>
      </c>
      <c r="S36" s="197">
        <v>16</v>
      </c>
      <c r="T36" s="171">
        <f t="shared" si="14"/>
        <v>443</v>
      </c>
      <c r="U36" s="157"/>
      <c r="V36" s="173"/>
    </row>
    <row r="37" spans="1:22" ht="17.25" thickBot="1" thickTop="1">
      <c r="A37" s="198" t="s">
        <v>41</v>
      </c>
      <c r="B37" s="199"/>
      <c r="C37" s="190" t="s">
        <v>129</v>
      </c>
      <c r="D37" s="191" t="s">
        <v>121</v>
      </c>
      <c r="E37" s="192"/>
      <c r="F37" s="192"/>
      <c r="G37" s="193"/>
      <c r="H37" s="193"/>
      <c r="I37" s="194"/>
      <c r="J37" s="194"/>
      <c r="K37" s="195"/>
      <c r="L37" s="196"/>
      <c r="M37" s="116">
        <f t="shared" si="8"/>
        <v>0</v>
      </c>
      <c r="N37" s="101">
        <f t="shared" si="9"/>
        <v>0</v>
      </c>
      <c r="O37" s="101">
        <f t="shared" si="10"/>
        <v>0</v>
      </c>
      <c r="P37" s="167">
        <f t="shared" si="11"/>
        <v>0</v>
      </c>
      <c r="Q37" s="168">
        <f t="shared" si="12"/>
        <v>0</v>
      </c>
      <c r="R37" s="169">
        <f t="shared" si="13"/>
        <v>0</v>
      </c>
      <c r="S37" s="197"/>
      <c r="T37" s="171">
        <f t="shared" si="14"/>
        <v>0</v>
      </c>
      <c r="U37" s="157"/>
      <c r="V37" s="173"/>
    </row>
    <row r="38" spans="1:22" ht="17.25" thickBot="1" thickTop="1">
      <c r="A38" s="198"/>
      <c r="B38" s="199"/>
      <c r="C38" s="120"/>
      <c r="D38" s="121"/>
      <c r="E38" s="175"/>
      <c r="F38" s="175"/>
      <c r="G38" s="176"/>
      <c r="H38" s="176"/>
      <c r="I38" s="177"/>
      <c r="J38" s="177"/>
      <c r="K38" s="178"/>
      <c r="L38" s="179"/>
      <c r="M38" s="116">
        <f t="shared" si="8"/>
        <v>0</v>
      </c>
      <c r="N38" s="101">
        <f t="shared" si="9"/>
        <v>0</v>
      </c>
      <c r="O38" s="101">
        <f t="shared" si="10"/>
        <v>0</v>
      </c>
      <c r="P38" s="167">
        <f t="shared" si="11"/>
        <v>0</v>
      </c>
      <c r="Q38" s="168">
        <f t="shared" si="12"/>
        <v>0</v>
      </c>
      <c r="R38" s="169">
        <f t="shared" si="13"/>
        <v>0</v>
      </c>
      <c r="S38" s="180"/>
      <c r="T38" s="171">
        <f t="shared" si="14"/>
        <v>0</v>
      </c>
      <c r="U38" s="157"/>
      <c r="V38" s="173"/>
    </row>
    <row r="39" spans="1:22" ht="17.25" thickBot="1" thickTop="1">
      <c r="A39" s="198"/>
      <c r="B39" s="199"/>
      <c r="C39" s="120"/>
      <c r="D39" s="121"/>
      <c r="E39" s="175"/>
      <c r="F39" s="175"/>
      <c r="G39" s="176"/>
      <c r="H39" s="176"/>
      <c r="I39" s="177"/>
      <c r="J39" s="177"/>
      <c r="K39" s="178"/>
      <c r="L39" s="179"/>
      <c r="M39" s="116">
        <f t="shared" si="8"/>
        <v>0</v>
      </c>
      <c r="N39" s="101">
        <f t="shared" si="9"/>
        <v>0</v>
      </c>
      <c r="O39" s="101">
        <f t="shared" si="10"/>
        <v>0</v>
      </c>
      <c r="P39" s="167">
        <f t="shared" si="11"/>
        <v>0</v>
      </c>
      <c r="Q39" s="168">
        <f t="shared" si="12"/>
        <v>0</v>
      </c>
      <c r="R39" s="169">
        <f t="shared" si="13"/>
        <v>0</v>
      </c>
      <c r="S39" s="180"/>
      <c r="T39" s="171">
        <f t="shared" si="14"/>
        <v>0</v>
      </c>
      <c r="U39" s="157"/>
      <c r="V39" s="173"/>
    </row>
    <row r="40" spans="1:22" ht="17.25" thickBot="1" thickTop="1">
      <c r="A40" s="198"/>
      <c r="B40" s="199"/>
      <c r="C40" s="120"/>
      <c r="D40" s="121"/>
      <c r="E40" s="175"/>
      <c r="F40" s="175"/>
      <c r="G40" s="176"/>
      <c r="H40" s="176"/>
      <c r="I40" s="177"/>
      <c r="J40" s="177"/>
      <c r="K40" s="178"/>
      <c r="L40" s="179"/>
      <c r="M40" s="116">
        <f t="shared" si="8"/>
        <v>0</v>
      </c>
      <c r="N40" s="101">
        <f t="shared" si="9"/>
        <v>0</v>
      </c>
      <c r="O40" s="101">
        <f t="shared" si="10"/>
        <v>0</v>
      </c>
      <c r="P40" s="167">
        <f t="shared" si="11"/>
        <v>0</v>
      </c>
      <c r="Q40" s="168">
        <f t="shared" si="12"/>
        <v>0</v>
      </c>
      <c r="R40" s="169">
        <f t="shared" si="13"/>
        <v>0</v>
      </c>
      <c r="S40" s="180"/>
      <c r="T40" s="171">
        <f t="shared" si="14"/>
        <v>0</v>
      </c>
      <c r="U40" s="157"/>
      <c r="V40" s="173"/>
    </row>
    <row r="41" spans="1:22" ht="17.25" thickBot="1" thickTop="1">
      <c r="A41" s="198"/>
      <c r="B41" s="199"/>
      <c r="C41" s="120"/>
      <c r="D41" s="121"/>
      <c r="E41" s="175"/>
      <c r="F41" s="175"/>
      <c r="G41" s="176"/>
      <c r="H41" s="176"/>
      <c r="I41" s="177"/>
      <c r="J41" s="177"/>
      <c r="K41" s="178"/>
      <c r="L41" s="179"/>
      <c r="M41" s="116">
        <f t="shared" si="8"/>
        <v>0</v>
      </c>
      <c r="N41" s="101">
        <f t="shared" si="9"/>
        <v>0</v>
      </c>
      <c r="O41" s="101">
        <f t="shared" si="10"/>
        <v>0</v>
      </c>
      <c r="P41" s="167">
        <f t="shared" si="11"/>
        <v>0</v>
      </c>
      <c r="Q41" s="168">
        <f t="shared" si="12"/>
        <v>0</v>
      </c>
      <c r="R41" s="169">
        <f t="shared" si="13"/>
        <v>0</v>
      </c>
      <c r="S41" s="180"/>
      <c r="T41" s="171">
        <f t="shared" si="14"/>
        <v>0</v>
      </c>
      <c r="U41" s="157"/>
      <c r="V41" s="173"/>
    </row>
    <row r="42" spans="1:22" ht="17.25" thickBot="1" thickTop="1">
      <c r="A42" s="198"/>
      <c r="B42" s="199"/>
      <c r="C42" s="120"/>
      <c r="D42" s="121"/>
      <c r="E42" s="175"/>
      <c r="F42" s="175"/>
      <c r="G42" s="176"/>
      <c r="H42" s="176"/>
      <c r="I42" s="177"/>
      <c r="J42" s="177"/>
      <c r="K42" s="178"/>
      <c r="L42" s="179"/>
      <c r="M42" s="116">
        <f t="shared" si="8"/>
        <v>0</v>
      </c>
      <c r="N42" s="101">
        <f t="shared" si="9"/>
        <v>0</v>
      </c>
      <c r="O42" s="101">
        <f t="shared" si="10"/>
        <v>0</v>
      </c>
      <c r="P42" s="167">
        <f t="shared" si="11"/>
        <v>0</v>
      </c>
      <c r="Q42" s="168">
        <f t="shared" si="12"/>
        <v>0</v>
      </c>
      <c r="R42" s="169">
        <f t="shared" si="13"/>
        <v>0</v>
      </c>
      <c r="S42" s="180"/>
      <c r="T42" s="171">
        <f t="shared" si="14"/>
        <v>0</v>
      </c>
      <c r="U42" s="157"/>
      <c r="V42" s="173"/>
    </row>
    <row r="43" spans="1:22" ht="17.25" thickBot="1" thickTop="1">
      <c r="A43" s="198"/>
      <c r="B43" s="199"/>
      <c r="C43" s="120"/>
      <c r="D43" s="121"/>
      <c r="E43" s="175"/>
      <c r="F43" s="175"/>
      <c r="G43" s="176"/>
      <c r="H43" s="176"/>
      <c r="I43" s="177"/>
      <c r="J43" s="177"/>
      <c r="K43" s="178"/>
      <c r="L43" s="179"/>
      <c r="M43" s="116">
        <f t="shared" si="8"/>
        <v>0</v>
      </c>
      <c r="N43" s="101">
        <f t="shared" si="9"/>
        <v>0</v>
      </c>
      <c r="O43" s="101">
        <f t="shared" si="10"/>
        <v>0</v>
      </c>
      <c r="P43" s="167">
        <f t="shared" si="11"/>
        <v>0</v>
      </c>
      <c r="Q43" s="168">
        <f t="shared" si="12"/>
        <v>0</v>
      </c>
      <c r="R43" s="169">
        <f t="shared" si="13"/>
        <v>0</v>
      </c>
      <c r="S43" s="180"/>
      <c r="T43" s="171">
        <f t="shared" si="14"/>
        <v>0</v>
      </c>
      <c r="U43" s="157"/>
      <c r="V43" s="173"/>
    </row>
    <row r="44" spans="1:22" ht="17.25" thickBot="1" thickTop="1">
      <c r="A44" s="198"/>
      <c r="B44" s="199"/>
      <c r="C44" s="120"/>
      <c r="D44" s="121"/>
      <c r="E44" s="175"/>
      <c r="F44" s="175"/>
      <c r="G44" s="176"/>
      <c r="H44" s="176"/>
      <c r="I44" s="177"/>
      <c r="J44" s="177"/>
      <c r="K44" s="178"/>
      <c r="L44" s="179"/>
      <c r="M44" s="116">
        <f t="shared" si="8"/>
        <v>0</v>
      </c>
      <c r="N44" s="101">
        <f t="shared" si="9"/>
        <v>0</v>
      </c>
      <c r="O44" s="101">
        <f t="shared" si="10"/>
        <v>0</v>
      </c>
      <c r="P44" s="167">
        <f t="shared" si="11"/>
        <v>0</v>
      </c>
      <c r="Q44" s="168">
        <f t="shared" si="12"/>
        <v>0</v>
      </c>
      <c r="R44" s="169">
        <f t="shared" si="13"/>
        <v>0</v>
      </c>
      <c r="S44" s="180"/>
      <c r="T44" s="171">
        <f t="shared" si="14"/>
        <v>0</v>
      </c>
      <c r="U44" s="157"/>
      <c r="V44" s="173"/>
    </row>
    <row r="45" spans="1:22" ht="17.25" thickBot="1" thickTop="1">
      <c r="A45" s="200"/>
      <c r="B45" s="201"/>
      <c r="C45" s="143"/>
      <c r="D45" s="144"/>
      <c r="E45" s="182"/>
      <c r="F45" s="182"/>
      <c r="G45" s="183"/>
      <c r="H45" s="183"/>
      <c r="I45" s="184"/>
      <c r="J45" s="184"/>
      <c r="K45" s="185"/>
      <c r="L45" s="186"/>
      <c r="M45" s="116">
        <f t="shared" si="8"/>
        <v>0</v>
      </c>
      <c r="N45" s="101">
        <f t="shared" si="9"/>
        <v>0</v>
      </c>
      <c r="O45" s="101">
        <f t="shared" si="10"/>
        <v>0</v>
      </c>
      <c r="P45" s="167">
        <f t="shared" si="11"/>
        <v>0</v>
      </c>
      <c r="Q45" s="168">
        <f t="shared" si="12"/>
        <v>0</v>
      </c>
      <c r="R45" s="169">
        <f t="shared" si="13"/>
        <v>0</v>
      </c>
      <c r="S45" s="187"/>
      <c r="T45" s="171">
        <f t="shared" si="14"/>
        <v>0</v>
      </c>
      <c r="U45" s="157"/>
      <c r="V45" s="173"/>
    </row>
    <row r="46" spans="1:20" ht="13.5" thickTop="1">
      <c r="A46" s="202" t="s">
        <v>130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</row>
    <row r="47" spans="1:20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</row>
    <row r="48" spans="1:20" ht="12.75">
      <c r="A48" s="202" t="s">
        <v>131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P48" s="204"/>
      <c r="Q48" s="204"/>
      <c r="R48" s="205"/>
      <c r="S48" s="205"/>
      <c r="T48" s="205"/>
    </row>
    <row r="49" spans="1:11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</sheetData>
  <sheetProtection/>
  <mergeCells count="32">
    <mergeCell ref="R48:T48"/>
    <mergeCell ref="A43:B43"/>
    <mergeCell ref="A36:B36"/>
    <mergeCell ref="A37:B37"/>
    <mergeCell ref="A41:B41"/>
    <mergeCell ref="A39:B39"/>
    <mergeCell ref="A38:B38"/>
    <mergeCell ref="A48:K49"/>
    <mergeCell ref="A46:T47"/>
    <mergeCell ref="A44:B44"/>
    <mergeCell ref="W7:X7"/>
    <mergeCell ref="G7:H8"/>
    <mergeCell ref="I7:J8"/>
    <mergeCell ref="K7:L8"/>
    <mergeCell ref="V7:V8"/>
    <mergeCell ref="M7:P7"/>
    <mergeCell ref="Q7:S7"/>
    <mergeCell ref="A1:V1"/>
    <mergeCell ref="A22:A33"/>
    <mergeCell ref="A7:B8"/>
    <mergeCell ref="C7:C8"/>
    <mergeCell ref="D7:D8"/>
    <mergeCell ref="A5:V5"/>
    <mergeCell ref="A2:V3"/>
    <mergeCell ref="T7:U7"/>
    <mergeCell ref="E7:F8"/>
    <mergeCell ref="A9:A20"/>
    <mergeCell ref="A45:B45"/>
    <mergeCell ref="A40:B40"/>
    <mergeCell ref="A34:B34"/>
    <mergeCell ref="A35:B35"/>
    <mergeCell ref="A42:B42"/>
  </mergeCells>
  <printOptions/>
  <pageMargins left="0.5118110236220472" right="0.5905511811023623" top="0" bottom="0" header="0.4330708661417323" footer="0.5118110236220472"/>
  <pageSetup horizontalDpi="360" verticalDpi="36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7">
      <selection activeCell="D38" sqref="D38"/>
    </sheetView>
  </sheetViews>
  <sheetFormatPr defaultColWidth="8.796875" defaultRowHeight="15"/>
  <cols>
    <col min="1" max="1" width="3.19921875" style="208" customWidth="1"/>
    <col min="2" max="2" width="19.69921875" style="208" customWidth="1"/>
    <col min="3" max="3" width="17.09765625" style="208" customWidth="1"/>
    <col min="4" max="6" width="5" style="208" customWidth="1"/>
    <col min="7" max="7" width="3.19921875" style="208" customWidth="1"/>
    <col min="8" max="8" width="5" style="208" customWidth="1"/>
    <col min="9" max="9" width="5.8984375" style="208" customWidth="1"/>
    <col min="10" max="10" width="5" style="208" customWidth="1"/>
    <col min="11" max="12" width="3.19921875" style="208" customWidth="1"/>
    <col min="13" max="20" width="4.59765625" style="208" customWidth="1"/>
    <col min="21" max="16384" width="8" style="208" customWidth="1"/>
  </cols>
  <sheetData>
    <row r="1" spans="1:25" ht="19.5" customHeight="1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ht="19.5" customHeight="1">
      <c r="A2" s="209" t="s">
        <v>134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5" ht="19.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20" ht="13.5" thickTop="1">
      <c r="A4" s="211" t="s">
        <v>2</v>
      </c>
      <c r="B4" s="212" t="s">
        <v>3</v>
      </c>
      <c r="C4" s="212" t="s">
        <v>4</v>
      </c>
      <c r="D4" s="212" t="s">
        <v>135</v>
      </c>
      <c r="E4" s="212" t="s">
        <v>99</v>
      </c>
      <c r="F4" s="212" t="s">
        <v>100</v>
      </c>
      <c r="G4" s="212" t="s">
        <v>136</v>
      </c>
      <c r="H4" s="212" t="s">
        <v>137</v>
      </c>
      <c r="I4" s="213" t="s">
        <v>138</v>
      </c>
      <c r="J4" s="213"/>
      <c r="K4" s="214"/>
      <c r="M4" s="215" t="s">
        <v>139</v>
      </c>
      <c r="N4" s="216"/>
      <c r="O4" s="217" t="s">
        <v>140</v>
      </c>
      <c r="P4" s="217"/>
      <c r="Q4" s="218" t="s">
        <v>141</v>
      </c>
      <c r="R4" s="218"/>
      <c r="S4" s="219" t="s">
        <v>142</v>
      </c>
      <c r="T4" s="220"/>
    </row>
    <row r="5" spans="1:20" ht="18" customHeight="1" thickBot="1">
      <c r="A5" s="221"/>
      <c r="B5" s="222"/>
      <c r="C5" s="222"/>
      <c r="D5" s="222"/>
      <c r="E5" s="222"/>
      <c r="F5" s="222"/>
      <c r="G5" s="222"/>
      <c r="H5" s="222"/>
      <c r="I5" s="223" t="s">
        <v>138</v>
      </c>
      <c r="J5" s="224" t="s">
        <v>100</v>
      </c>
      <c r="K5" s="225" t="s">
        <v>136</v>
      </c>
      <c r="M5" s="226"/>
      <c r="N5" s="227"/>
      <c r="O5" s="228"/>
      <c r="P5" s="228"/>
      <c r="Q5" s="229"/>
      <c r="R5" s="229"/>
      <c r="S5" s="230"/>
      <c r="T5" s="231"/>
    </row>
    <row r="6" spans="1:20" s="241" customFormat="1" ht="19.5" customHeight="1" thickTop="1">
      <c r="A6" s="232" t="s">
        <v>14</v>
      </c>
      <c r="B6" s="233" t="s">
        <v>143</v>
      </c>
      <c r="C6" s="234" t="s">
        <v>19</v>
      </c>
      <c r="D6" s="235">
        <v>552</v>
      </c>
      <c r="E6" s="236">
        <f aca="true" t="shared" si="0" ref="E6:F13">M6+O6+Q6+S6</f>
        <v>363</v>
      </c>
      <c r="F6" s="236">
        <f t="shared" si="0"/>
        <v>183</v>
      </c>
      <c r="G6" s="236">
        <v>4</v>
      </c>
      <c r="H6" s="237">
        <f aca="true" t="shared" si="1" ref="H6:H13">SUM(E6:F6)</f>
        <v>546</v>
      </c>
      <c r="I6" s="238">
        <f aca="true" t="shared" si="2" ref="I6:I13">SUM(D6+H6)</f>
        <v>1098</v>
      </c>
      <c r="J6" s="239">
        <v>360</v>
      </c>
      <c r="K6" s="240">
        <v>6</v>
      </c>
      <c r="M6" s="242">
        <v>88</v>
      </c>
      <c r="N6" s="243">
        <v>43</v>
      </c>
      <c r="O6" s="244">
        <v>95</v>
      </c>
      <c r="P6" s="244">
        <v>45</v>
      </c>
      <c r="Q6" s="245">
        <v>95</v>
      </c>
      <c r="R6" s="245">
        <v>59</v>
      </c>
      <c r="S6" s="246">
        <v>85</v>
      </c>
      <c r="T6" s="247">
        <v>36</v>
      </c>
    </row>
    <row r="7" spans="1:20" s="241" customFormat="1" ht="19.5" customHeight="1">
      <c r="A7" s="248" t="s">
        <v>17</v>
      </c>
      <c r="B7" s="233" t="s">
        <v>144</v>
      </c>
      <c r="C7" s="249" t="s">
        <v>16</v>
      </c>
      <c r="D7" s="237">
        <v>552</v>
      </c>
      <c r="E7" s="236">
        <f t="shared" si="0"/>
        <v>345</v>
      </c>
      <c r="F7" s="236">
        <f t="shared" si="0"/>
        <v>192</v>
      </c>
      <c r="G7" s="236">
        <v>3</v>
      </c>
      <c r="H7" s="237">
        <f t="shared" si="1"/>
        <v>537</v>
      </c>
      <c r="I7" s="238">
        <f t="shared" si="2"/>
        <v>1089</v>
      </c>
      <c r="J7" s="236">
        <v>381</v>
      </c>
      <c r="K7" s="250">
        <v>5</v>
      </c>
      <c r="M7" s="251">
        <v>92</v>
      </c>
      <c r="N7" s="252">
        <v>53</v>
      </c>
      <c r="O7" s="253">
        <v>88</v>
      </c>
      <c r="P7" s="253">
        <v>52</v>
      </c>
      <c r="Q7" s="254">
        <v>78</v>
      </c>
      <c r="R7" s="254">
        <v>51</v>
      </c>
      <c r="S7" s="255">
        <v>87</v>
      </c>
      <c r="T7" s="256">
        <v>36</v>
      </c>
    </row>
    <row r="8" spans="1:20" s="241" customFormat="1" ht="19.5" customHeight="1">
      <c r="A8" s="232" t="s">
        <v>20</v>
      </c>
      <c r="B8" s="233" t="s">
        <v>47</v>
      </c>
      <c r="C8" s="234" t="s">
        <v>16</v>
      </c>
      <c r="D8" s="237">
        <v>539</v>
      </c>
      <c r="E8" s="236">
        <f t="shared" si="0"/>
        <v>375</v>
      </c>
      <c r="F8" s="236">
        <f t="shared" si="0"/>
        <v>160</v>
      </c>
      <c r="G8" s="236">
        <v>4</v>
      </c>
      <c r="H8" s="237">
        <f t="shared" si="1"/>
        <v>535</v>
      </c>
      <c r="I8" s="238">
        <f t="shared" si="2"/>
        <v>1074</v>
      </c>
      <c r="J8" s="236">
        <v>337</v>
      </c>
      <c r="K8" s="250">
        <v>7</v>
      </c>
      <c r="M8" s="251">
        <v>95</v>
      </c>
      <c r="N8" s="252">
        <v>27</v>
      </c>
      <c r="O8" s="253">
        <v>91</v>
      </c>
      <c r="P8" s="253">
        <v>36</v>
      </c>
      <c r="Q8" s="254">
        <v>94</v>
      </c>
      <c r="R8" s="254">
        <v>44</v>
      </c>
      <c r="S8" s="255">
        <v>95</v>
      </c>
      <c r="T8" s="256">
        <v>53</v>
      </c>
    </row>
    <row r="9" spans="1:20" s="241" customFormat="1" ht="19.5" customHeight="1" thickBot="1">
      <c r="A9" s="257" t="s">
        <v>22</v>
      </c>
      <c r="B9" s="258" t="s">
        <v>145</v>
      </c>
      <c r="C9" s="259" t="s">
        <v>16</v>
      </c>
      <c r="D9" s="260">
        <v>525</v>
      </c>
      <c r="E9" s="261">
        <f t="shared" si="0"/>
        <v>362</v>
      </c>
      <c r="F9" s="261">
        <f t="shared" si="0"/>
        <v>167</v>
      </c>
      <c r="G9" s="261">
        <v>8</v>
      </c>
      <c r="H9" s="260">
        <f t="shared" si="1"/>
        <v>529</v>
      </c>
      <c r="I9" s="262">
        <f t="shared" si="2"/>
        <v>1054</v>
      </c>
      <c r="J9" s="261">
        <v>346</v>
      </c>
      <c r="K9" s="263">
        <v>12</v>
      </c>
      <c r="M9" s="264">
        <v>97</v>
      </c>
      <c r="N9" s="265">
        <v>51</v>
      </c>
      <c r="O9" s="266">
        <v>91</v>
      </c>
      <c r="P9" s="266">
        <v>26</v>
      </c>
      <c r="Q9" s="267">
        <v>80</v>
      </c>
      <c r="R9" s="267">
        <v>45</v>
      </c>
      <c r="S9" s="268">
        <v>94</v>
      </c>
      <c r="T9" s="269">
        <v>45</v>
      </c>
    </row>
    <row r="10" spans="1:20" s="241" customFormat="1" ht="19.5" customHeight="1">
      <c r="A10" s="270" t="s">
        <v>24</v>
      </c>
      <c r="B10" s="271" t="s">
        <v>146</v>
      </c>
      <c r="C10" s="272" t="s">
        <v>19</v>
      </c>
      <c r="D10" s="273">
        <v>530</v>
      </c>
      <c r="E10" s="274">
        <f t="shared" si="0"/>
        <v>357</v>
      </c>
      <c r="F10" s="274">
        <f t="shared" si="0"/>
        <v>157</v>
      </c>
      <c r="G10" s="274">
        <v>7</v>
      </c>
      <c r="H10" s="273">
        <f t="shared" si="1"/>
        <v>514</v>
      </c>
      <c r="I10" s="275">
        <f t="shared" si="2"/>
        <v>1044</v>
      </c>
      <c r="J10" s="274">
        <v>329</v>
      </c>
      <c r="K10" s="276">
        <v>16</v>
      </c>
      <c r="M10" s="277">
        <v>93</v>
      </c>
      <c r="N10" s="278">
        <v>45</v>
      </c>
      <c r="O10" s="279">
        <v>91</v>
      </c>
      <c r="P10" s="279">
        <v>41</v>
      </c>
      <c r="Q10" s="280">
        <v>89</v>
      </c>
      <c r="R10" s="280">
        <v>35</v>
      </c>
      <c r="S10" s="281">
        <v>84</v>
      </c>
      <c r="T10" s="282">
        <v>36</v>
      </c>
    </row>
    <row r="11" spans="1:20" s="241" customFormat="1" ht="19.5" customHeight="1">
      <c r="A11" s="283" t="s">
        <v>26</v>
      </c>
      <c r="B11" s="233" t="s">
        <v>147</v>
      </c>
      <c r="C11" s="234" t="s">
        <v>19</v>
      </c>
      <c r="D11" s="237">
        <v>551</v>
      </c>
      <c r="E11" s="236">
        <f t="shared" si="0"/>
        <v>329</v>
      </c>
      <c r="F11" s="236">
        <f t="shared" si="0"/>
        <v>152</v>
      </c>
      <c r="G11" s="236">
        <v>7</v>
      </c>
      <c r="H11" s="237">
        <f t="shared" si="1"/>
        <v>481</v>
      </c>
      <c r="I11" s="238">
        <f t="shared" si="2"/>
        <v>1032</v>
      </c>
      <c r="J11" s="236">
        <v>339</v>
      </c>
      <c r="K11" s="250">
        <v>13</v>
      </c>
      <c r="M11" s="251">
        <v>79</v>
      </c>
      <c r="N11" s="252">
        <v>51</v>
      </c>
      <c r="O11" s="253">
        <v>82</v>
      </c>
      <c r="P11" s="253">
        <v>42</v>
      </c>
      <c r="Q11" s="254">
        <v>79</v>
      </c>
      <c r="R11" s="254">
        <v>26</v>
      </c>
      <c r="S11" s="255">
        <v>89</v>
      </c>
      <c r="T11" s="256">
        <v>33</v>
      </c>
    </row>
    <row r="12" spans="1:20" s="241" customFormat="1" ht="19.5" customHeight="1">
      <c r="A12" s="284" t="s">
        <v>28</v>
      </c>
      <c r="B12" s="233" t="s">
        <v>148</v>
      </c>
      <c r="C12" s="234" t="s">
        <v>19</v>
      </c>
      <c r="D12" s="237">
        <v>545</v>
      </c>
      <c r="E12" s="236">
        <f t="shared" si="0"/>
        <v>346</v>
      </c>
      <c r="F12" s="236">
        <f t="shared" si="0"/>
        <v>138</v>
      </c>
      <c r="G12" s="236">
        <v>12</v>
      </c>
      <c r="H12" s="237">
        <f t="shared" si="1"/>
        <v>484</v>
      </c>
      <c r="I12" s="238">
        <f t="shared" si="2"/>
        <v>1029</v>
      </c>
      <c r="J12" s="236">
        <v>329</v>
      </c>
      <c r="K12" s="250">
        <v>14</v>
      </c>
      <c r="M12" s="251">
        <v>82</v>
      </c>
      <c r="N12" s="252">
        <v>43</v>
      </c>
      <c r="O12" s="253">
        <v>92</v>
      </c>
      <c r="P12" s="253">
        <v>27</v>
      </c>
      <c r="Q12" s="254">
        <v>92</v>
      </c>
      <c r="R12" s="254">
        <v>34</v>
      </c>
      <c r="S12" s="255">
        <v>80</v>
      </c>
      <c r="T12" s="256">
        <v>34</v>
      </c>
    </row>
    <row r="13" spans="1:20" s="241" customFormat="1" ht="19.5" customHeight="1">
      <c r="A13" s="283" t="s">
        <v>31</v>
      </c>
      <c r="B13" s="233" t="s">
        <v>149</v>
      </c>
      <c r="C13" s="234" t="s">
        <v>150</v>
      </c>
      <c r="D13" s="237">
        <v>526</v>
      </c>
      <c r="E13" s="236">
        <f t="shared" si="0"/>
        <v>329</v>
      </c>
      <c r="F13" s="236">
        <f t="shared" si="0"/>
        <v>170</v>
      </c>
      <c r="G13" s="236">
        <v>4</v>
      </c>
      <c r="H13" s="237">
        <f t="shared" si="1"/>
        <v>499</v>
      </c>
      <c r="I13" s="238">
        <f t="shared" si="2"/>
        <v>1025</v>
      </c>
      <c r="J13" s="236">
        <v>320</v>
      </c>
      <c r="K13" s="250">
        <v>14</v>
      </c>
      <c r="M13" s="251">
        <v>76</v>
      </c>
      <c r="N13" s="252">
        <v>27</v>
      </c>
      <c r="O13" s="253">
        <v>87</v>
      </c>
      <c r="P13" s="253">
        <v>45</v>
      </c>
      <c r="Q13" s="254">
        <v>87</v>
      </c>
      <c r="R13" s="254">
        <v>45</v>
      </c>
      <c r="S13" s="255">
        <v>79</v>
      </c>
      <c r="T13" s="256">
        <v>53</v>
      </c>
    </row>
    <row r="19" spans="1:25" ht="18.75">
      <c r="A19" s="207" t="s">
        <v>151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</row>
    <row r="20" spans="1:25" ht="18.75">
      <c r="A20" s="209" t="s">
        <v>134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</row>
    <row r="21" spans="1:24" ht="15.75" thickBot="1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</row>
    <row r="22" spans="1:16" ht="13.5" thickTop="1">
      <c r="A22" s="287" t="s">
        <v>2</v>
      </c>
      <c r="B22" s="288" t="s">
        <v>3</v>
      </c>
      <c r="C22" s="288" t="s">
        <v>90</v>
      </c>
      <c r="D22" s="288" t="s">
        <v>99</v>
      </c>
      <c r="E22" s="288" t="s">
        <v>100</v>
      </c>
      <c r="F22" s="288" t="s">
        <v>136</v>
      </c>
      <c r="G22" s="289" t="s">
        <v>138</v>
      </c>
      <c r="H22" s="289"/>
      <c r="I22" s="290" t="s">
        <v>139</v>
      </c>
      <c r="J22" s="291"/>
      <c r="K22" s="292" t="s">
        <v>140</v>
      </c>
      <c r="L22" s="293"/>
      <c r="M22" s="294" t="s">
        <v>141</v>
      </c>
      <c r="N22" s="295"/>
      <c r="O22" s="296" t="s">
        <v>142</v>
      </c>
      <c r="P22" s="297"/>
    </row>
    <row r="23" spans="1:17" ht="15.75">
      <c r="A23" s="298" t="s">
        <v>14</v>
      </c>
      <c r="B23" s="233" t="s">
        <v>144</v>
      </c>
      <c r="C23" s="249" t="s">
        <v>16</v>
      </c>
      <c r="D23" s="299">
        <v>363</v>
      </c>
      <c r="E23" s="300">
        <v>189</v>
      </c>
      <c r="F23" s="236">
        <v>2</v>
      </c>
      <c r="G23" s="301">
        <f aca="true" t="shared" si="3" ref="G23:G37">SUM(D23:E23)</f>
        <v>552</v>
      </c>
      <c r="H23" s="301"/>
      <c r="I23" s="302">
        <v>104</v>
      </c>
      <c r="J23" s="303">
        <v>44</v>
      </c>
      <c r="K23" s="253">
        <v>86</v>
      </c>
      <c r="L23" s="253">
        <v>45</v>
      </c>
      <c r="M23" s="252">
        <v>92</v>
      </c>
      <c r="N23" s="252">
        <v>45</v>
      </c>
      <c r="O23" s="255">
        <v>93</v>
      </c>
      <c r="P23" s="256">
        <v>43</v>
      </c>
      <c r="Q23" s="241"/>
    </row>
    <row r="24" spans="1:17" ht="15.75">
      <c r="A24" s="298" t="s">
        <v>17</v>
      </c>
      <c r="B24" s="233" t="s">
        <v>143</v>
      </c>
      <c r="C24" s="234" t="s">
        <v>19</v>
      </c>
      <c r="D24" s="299">
        <v>375</v>
      </c>
      <c r="E24" s="300">
        <v>177</v>
      </c>
      <c r="F24" s="236">
        <v>2</v>
      </c>
      <c r="G24" s="301">
        <f t="shared" si="3"/>
        <v>552</v>
      </c>
      <c r="H24" s="301"/>
      <c r="I24" s="302">
        <v>91</v>
      </c>
      <c r="J24" s="303">
        <v>51</v>
      </c>
      <c r="K24" s="253">
        <v>92</v>
      </c>
      <c r="L24" s="253">
        <v>52</v>
      </c>
      <c r="M24" s="252">
        <v>89</v>
      </c>
      <c r="N24" s="252">
        <v>51</v>
      </c>
      <c r="O24" s="255">
        <v>91</v>
      </c>
      <c r="P24" s="256">
        <v>35</v>
      </c>
      <c r="Q24" s="241"/>
    </row>
    <row r="25" spans="1:17" ht="15.75">
      <c r="A25" s="283" t="s">
        <v>20</v>
      </c>
      <c r="B25" s="233" t="s">
        <v>147</v>
      </c>
      <c r="C25" s="234" t="s">
        <v>19</v>
      </c>
      <c r="D25" s="299">
        <f aca="true" t="shared" si="4" ref="D25:D37">I25+K25+M25+O25</f>
        <v>364</v>
      </c>
      <c r="E25" s="300">
        <f aca="true" t="shared" si="5" ref="E25:E37">J25+L25+N25+P25</f>
        <v>187</v>
      </c>
      <c r="F25" s="236">
        <v>6</v>
      </c>
      <c r="G25" s="301">
        <f t="shared" si="3"/>
        <v>551</v>
      </c>
      <c r="H25" s="301"/>
      <c r="I25" s="302">
        <v>86</v>
      </c>
      <c r="J25" s="303">
        <v>36</v>
      </c>
      <c r="K25" s="253">
        <v>94</v>
      </c>
      <c r="L25" s="253">
        <v>53</v>
      </c>
      <c r="M25" s="252">
        <v>89</v>
      </c>
      <c r="N25" s="252">
        <v>54</v>
      </c>
      <c r="O25" s="255">
        <v>95</v>
      </c>
      <c r="P25" s="256">
        <v>44</v>
      </c>
      <c r="Q25" s="241"/>
    </row>
    <row r="26" spans="1:17" ht="15.75">
      <c r="A26" s="283" t="s">
        <v>22</v>
      </c>
      <c r="B26" s="233" t="s">
        <v>148</v>
      </c>
      <c r="C26" s="234" t="s">
        <v>19</v>
      </c>
      <c r="D26" s="299">
        <f t="shared" si="4"/>
        <v>354</v>
      </c>
      <c r="E26" s="300">
        <f t="shared" si="5"/>
        <v>191</v>
      </c>
      <c r="F26" s="236">
        <v>2</v>
      </c>
      <c r="G26" s="301">
        <f t="shared" si="3"/>
        <v>545</v>
      </c>
      <c r="H26" s="301"/>
      <c r="I26" s="302">
        <v>99</v>
      </c>
      <c r="J26" s="303">
        <v>44</v>
      </c>
      <c r="K26" s="253">
        <v>87</v>
      </c>
      <c r="L26" s="253">
        <v>45</v>
      </c>
      <c r="M26" s="252">
        <v>79</v>
      </c>
      <c r="N26" s="252">
        <v>41</v>
      </c>
      <c r="O26" s="255">
        <v>89</v>
      </c>
      <c r="P26" s="256">
        <v>61</v>
      </c>
      <c r="Q26" s="241"/>
    </row>
    <row r="27" spans="1:17" ht="15.75">
      <c r="A27" s="283" t="s">
        <v>24</v>
      </c>
      <c r="B27" s="233" t="s">
        <v>47</v>
      </c>
      <c r="C27" s="234" t="s">
        <v>16</v>
      </c>
      <c r="D27" s="299">
        <f t="shared" si="4"/>
        <v>362</v>
      </c>
      <c r="E27" s="300">
        <f t="shared" si="5"/>
        <v>177</v>
      </c>
      <c r="F27" s="236">
        <v>3</v>
      </c>
      <c r="G27" s="301">
        <f t="shared" si="3"/>
        <v>539</v>
      </c>
      <c r="H27" s="301"/>
      <c r="I27" s="302">
        <v>83</v>
      </c>
      <c r="J27" s="303">
        <v>52</v>
      </c>
      <c r="K27" s="253">
        <v>90</v>
      </c>
      <c r="L27" s="253">
        <v>45</v>
      </c>
      <c r="M27" s="252">
        <v>90</v>
      </c>
      <c r="N27" s="252">
        <v>45</v>
      </c>
      <c r="O27" s="255">
        <v>99</v>
      </c>
      <c r="P27" s="256">
        <v>35</v>
      </c>
      <c r="Q27" s="241"/>
    </row>
    <row r="28" spans="1:17" ht="15.75">
      <c r="A28" s="283" t="s">
        <v>26</v>
      </c>
      <c r="B28" s="233" t="s">
        <v>146</v>
      </c>
      <c r="C28" s="234" t="s">
        <v>19</v>
      </c>
      <c r="D28" s="299">
        <f t="shared" si="4"/>
        <v>358</v>
      </c>
      <c r="E28" s="300">
        <f t="shared" si="5"/>
        <v>172</v>
      </c>
      <c r="F28" s="236">
        <v>9</v>
      </c>
      <c r="G28" s="301">
        <f t="shared" si="3"/>
        <v>530</v>
      </c>
      <c r="H28" s="301"/>
      <c r="I28" s="302">
        <v>88</v>
      </c>
      <c r="J28" s="303">
        <v>44</v>
      </c>
      <c r="K28" s="253">
        <v>91</v>
      </c>
      <c r="L28" s="253">
        <v>32</v>
      </c>
      <c r="M28" s="252">
        <v>93</v>
      </c>
      <c r="N28" s="252">
        <v>42</v>
      </c>
      <c r="O28" s="255">
        <v>86</v>
      </c>
      <c r="P28" s="256">
        <v>54</v>
      </c>
      <c r="Q28" s="241"/>
    </row>
    <row r="29" spans="1:17" ht="15.75">
      <c r="A29" s="283" t="s">
        <v>28</v>
      </c>
      <c r="B29" s="233" t="s">
        <v>149</v>
      </c>
      <c r="C29" s="234" t="s">
        <v>150</v>
      </c>
      <c r="D29" s="299">
        <f t="shared" si="4"/>
        <v>376</v>
      </c>
      <c r="E29" s="300">
        <f t="shared" si="5"/>
        <v>150</v>
      </c>
      <c r="F29" s="236">
        <v>10</v>
      </c>
      <c r="G29" s="301">
        <f t="shared" si="3"/>
        <v>526</v>
      </c>
      <c r="H29" s="301"/>
      <c r="I29" s="302">
        <v>97</v>
      </c>
      <c r="J29" s="303">
        <v>27</v>
      </c>
      <c r="K29" s="253">
        <v>98</v>
      </c>
      <c r="L29" s="253">
        <v>34</v>
      </c>
      <c r="M29" s="252">
        <v>94</v>
      </c>
      <c r="N29" s="252">
        <v>45</v>
      </c>
      <c r="O29" s="255">
        <v>87</v>
      </c>
      <c r="P29" s="256">
        <v>44</v>
      </c>
      <c r="Q29" s="241"/>
    </row>
    <row r="30" spans="1:17" ht="16.5" thickBot="1">
      <c r="A30" s="257" t="s">
        <v>31</v>
      </c>
      <c r="B30" s="258" t="s">
        <v>145</v>
      </c>
      <c r="C30" s="259" t="s">
        <v>16</v>
      </c>
      <c r="D30" s="304">
        <f t="shared" si="4"/>
        <v>346</v>
      </c>
      <c r="E30" s="305">
        <f t="shared" si="5"/>
        <v>179</v>
      </c>
      <c r="F30" s="261">
        <v>4</v>
      </c>
      <c r="G30" s="301">
        <f t="shared" si="3"/>
        <v>525</v>
      </c>
      <c r="H30" s="301"/>
      <c r="I30" s="306">
        <v>86</v>
      </c>
      <c r="J30" s="307">
        <v>45</v>
      </c>
      <c r="K30" s="266">
        <v>86</v>
      </c>
      <c r="L30" s="266">
        <v>32</v>
      </c>
      <c r="M30" s="265">
        <v>81</v>
      </c>
      <c r="N30" s="265">
        <v>51</v>
      </c>
      <c r="O30" s="268">
        <v>93</v>
      </c>
      <c r="P30" s="269">
        <v>51</v>
      </c>
      <c r="Q30" s="241"/>
    </row>
    <row r="31" spans="1:17" ht="15.75">
      <c r="A31" s="284" t="s">
        <v>34</v>
      </c>
      <c r="B31" s="308" t="s">
        <v>152</v>
      </c>
      <c r="C31" s="309" t="s">
        <v>70</v>
      </c>
      <c r="D31" s="310">
        <f t="shared" si="4"/>
        <v>347</v>
      </c>
      <c r="E31" s="311">
        <f t="shared" si="5"/>
        <v>162</v>
      </c>
      <c r="F31" s="239">
        <v>7</v>
      </c>
      <c r="G31" s="301">
        <f t="shared" si="3"/>
        <v>509</v>
      </c>
      <c r="H31" s="301"/>
      <c r="I31" s="312">
        <v>78</v>
      </c>
      <c r="J31" s="313">
        <v>33</v>
      </c>
      <c r="K31" s="244">
        <v>82</v>
      </c>
      <c r="L31" s="244">
        <v>42</v>
      </c>
      <c r="M31" s="243">
        <v>94</v>
      </c>
      <c r="N31" s="243">
        <v>51</v>
      </c>
      <c r="O31" s="246">
        <v>93</v>
      </c>
      <c r="P31" s="247">
        <v>36</v>
      </c>
      <c r="Q31" s="241"/>
    </row>
    <row r="32" spans="1:17" ht="15.75">
      <c r="A32" s="283" t="s">
        <v>35</v>
      </c>
      <c r="B32" s="314" t="s">
        <v>153</v>
      </c>
      <c r="C32" s="315" t="s">
        <v>75</v>
      </c>
      <c r="D32" s="299">
        <f t="shared" si="4"/>
        <v>365</v>
      </c>
      <c r="E32" s="300">
        <f t="shared" si="5"/>
        <v>142</v>
      </c>
      <c r="F32" s="236">
        <v>3</v>
      </c>
      <c r="G32" s="301">
        <f t="shared" si="3"/>
        <v>507</v>
      </c>
      <c r="H32" s="301"/>
      <c r="I32" s="302">
        <v>84</v>
      </c>
      <c r="J32" s="303">
        <v>45</v>
      </c>
      <c r="K32" s="253">
        <v>91</v>
      </c>
      <c r="L32" s="253">
        <v>27</v>
      </c>
      <c r="M32" s="252">
        <v>97</v>
      </c>
      <c r="N32" s="252">
        <v>34</v>
      </c>
      <c r="O32" s="255">
        <v>93</v>
      </c>
      <c r="P32" s="256">
        <v>36</v>
      </c>
      <c r="Q32" s="241"/>
    </row>
    <row r="33" spans="1:17" ht="15.75">
      <c r="A33" s="283" t="s">
        <v>36</v>
      </c>
      <c r="B33" s="316" t="s">
        <v>154</v>
      </c>
      <c r="C33" s="317" t="s">
        <v>19</v>
      </c>
      <c r="D33" s="299">
        <f t="shared" si="4"/>
        <v>328</v>
      </c>
      <c r="E33" s="300">
        <f t="shared" si="5"/>
        <v>155</v>
      </c>
      <c r="F33" s="318">
        <v>5</v>
      </c>
      <c r="G33" s="301">
        <f t="shared" si="3"/>
        <v>483</v>
      </c>
      <c r="H33" s="301"/>
      <c r="I33" s="302">
        <v>80</v>
      </c>
      <c r="J33" s="303">
        <v>45</v>
      </c>
      <c r="K33" s="253">
        <v>82</v>
      </c>
      <c r="L33" s="253">
        <v>42</v>
      </c>
      <c r="M33" s="252">
        <v>77</v>
      </c>
      <c r="N33" s="252">
        <v>32</v>
      </c>
      <c r="O33" s="255">
        <v>89</v>
      </c>
      <c r="P33" s="256">
        <v>36</v>
      </c>
      <c r="Q33" s="241"/>
    </row>
    <row r="34" spans="1:17" ht="15.75">
      <c r="A34" s="283" t="s">
        <v>37</v>
      </c>
      <c r="B34" s="233" t="s">
        <v>155</v>
      </c>
      <c r="C34" s="319" t="s">
        <v>156</v>
      </c>
      <c r="D34" s="299">
        <f t="shared" si="4"/>
        <v>356</v>
      </c>
      <c r="E34" s="300">
        <f t="shared" si="5"/>
        <v>121</v>
      </c>
      <c r="F34" s="236">
        <v>11</v>
      </c>
      <c r="G34" s="301">
        <f t="shared" si="3"/>
        <v>477</v>
      </c>
      <c r="H34" s="301"/>
      <c r="I34" s="302">
        <v>95</v>
      </c>
      <c r="J34" s="303">
        <v>27</v>
      </c>
      <c r="K34" s="253">
        <v>86</v>
      </c>
      <c r="L34" s="253">
        <v>26</v>
      </c>
      <c r="M34" s="252">
        <v>85</v>
      </c>
      <c r="N34" s="252">
        <v>32</v>
      </c>
      <c r="O34" s="255">
        <v>90</v>
      </c>
      <c r="P34" s="256">
        <v>36</v>
      </c>
      <c r="Q34" s="241"/>
    </row>
    <row r="35" spans="1:17" ht="15.75">
      <c r="A35" s="283" t="s">
        <v>38</v>
      </c>
      <c r="B35" s="233" t="s">
        <v>157</v>
      </c>
      <c r="C35" s="315" t="s">
        <v>75</v>
      </c>
      <c r="D35" s="299">
        <f t="shared" si="4"/>
        <v>323</v>
      </c>
      <c r="E35" s="300">
        <f t="shared" si="5"/>
        <v>142</v>
      </c>
      <c r="F35" s="236">
        <v>11</v>
      </c>
      <c r="G35" s="301">
        <f t="shared" si="3"/>
        <v>465</v>
      </c>
      <c r="H35" s="301"/>
      <c r="I35" s="302">
        <v>89</v>
      </c>
      <c r="J35" s="303">
        <v>54</v>
      </c>
      <c r="K35" s="253">
        <v>83</v>
      </c>
      <c r="L35" s="253">
        <v>26</v>
      </c>
      <c r="M35" s="252">
        <v>69</v>
      </c>
      <c r="N35" s="252">
        <v>27</v>
      </c>
      <c r="O35" s="255">
        <v>82</v>
      </c>
      <c r="P35" s="256">
        <v>35</v>
      </c>
      <c r="Q35" s="241"/>
    </row>
    <row r="36" spans="1:17" ht="15.75">
      <c r="A36" s="283" t="s">
        <v>39</v>
      </c>
      <c r="B36" s="233" t="s">
        <v>158</v>
      </c>
      <c r="C36" s="315" t="s">
        <v>75</v>
      </c>
      <c r="D36" s="299">
        <f t="shared" si="4"/>
        <v>320</v>
      </c>
      <c r="E36" s="300">
        <f t="shared" si="5"/>
        <v>136</v>
      </c>
      <c r="F36" s="236">
        <v>15</v>
      </c>
      <c r="G36" s="301">
        <f t="shared" si="3"/>
        <v>456</v>
      </c>
      <c r="H36" s="301"/>
      <c r="I36" s="302">
        <v>84</v>
      </c>
      <c r="J36" s="303">
        <v>34</v>
      </c>
      <c r="K36" s="253">
        <v>79</v>
      </c>
      <c r="L36" s="253">
        <v>22</v>
      </c>
      <c r="M36" s="252">
        <v>82</v>
      </c>
      <c r="N36" s="252">
        <v>35</v>
      </c>
      <c r="O36" s="255">
        <v>75</v>
      </c>
      <c r="P36" s="256">
        <v>45</v>
      </c>
      <c r="Q36" s="241"/>
    </row>
    <row r="37" spans="1:17" ht="16.5" thickBot="1">
      <c r="A37" s="320" t="s">
        <v>40</v>
      </c>
      <c r="B37" s="321" t="s">
        <v>159</v>
      </c>
      <c r="C37" s="322" t="s">
        <v>33</v>
      </c>
      <c r="D37" s="323">
        <f t="shared" si="4"/>
        <v>305</v>
      </c>
      <c r="E37" s="324">
        <f t="shared" si="5"/>
        <v>127</v>
      </c>
      <c r="F37" s="325">
        <v>13</v>
      </c>
      <c r="G37" s="301">
        <f t="shared" si="3"/>
        <v>432</v>
      </c>
      <c r="H37" s="301"/>
      <c r="I37" s="326">
        <v>76</v>
      </c>
      <c r="J37" s="327">
        <v>44</v>
      </c>
      <c r="K37" s="328">
        <v>73</v>
      </c>
      <c r="L37" s="328">
        <v>23</v>
      </c>
      <c r="M37" s="329">
        <v>70</v>
      </c>
      <c r="N37" s="329">
        <v>26</v>
      </c>
      <c r="O37" s="330">
        <v>86</v>
      </c>
      <c r="P37" s="331">
        <v>34</v>
      </c>
      <c r="Q37" s="241"/>
    </row>
    <row r="38" ht="13.5" thickTop="1"/>
  </sheetData>
  <sheetProtection/>
  <mergeCells count="37">
    <mergeCell ref="A2:Y2"/>
    <mergeCell ref="A1:Y1"/>
    <mergeCell ref="H4:H5"/>
    <mergeCell ref="C4:C5"/>
    <mergeCell ref="E4:E5"/>
    <mergeCell ref="F4:F5"/>
    <mergeCell ref="G4:G5"/>
    <mergeCell ref="M4:N5"/>
    <mergeCell ref="O4:P5"/>
    <mergeCell ref="Q4:R5"/>
    <mergeCell ref="S4:T5"/>
    <mergeCell ref="A19:Y19"/>
    <mergeCell ref="A20:Y20"/>
    <mergeCell ref="I22:J22"/>
    <mergeCell ref="K22:L22"/>
    <mergeCell ref="M22:N22"/>
    <mergeCell ref="I4:K4"/>
    <mergeCell ref="A4:A5"/>
    <mergeCell ref="B4:B5"/>
    <mergeCell ref="D4:D5"/>
    <mergeCell ref="O22:P22"/>
    <mergeCell ref="G23:H23"/>
    <mergeCell ref="G24:H24"/>
    <mergeCell ref="G25:H25"/>
    <mergeCell ref="G22:H22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28" sqref="U28"/>
    </sheetView>
  </sheetViews>
  <sheetFormatPr defaultColWidth="8.796875" defaultRowHeight="15"/>
  <cols>
    <col min="1" max="1" width="8" style="335" customWidth="1"/>
    <col min="2" max="2" width="15.69921875" style="335" bestFit="1" customWidth="1"/>
    <col min="3" max="3" width="12.69921875" style="335" bestFit="1" customWidth="1"/>
    <col min="4" max="4" width="9.59765625" style="341" bestFit="1" customWidth="1"/>
    <col min="5" max="18" width="5" style="335" customWidth="1"/>
    <col min="19" max="19" width="6.8984375" style="335" customWidth="1"/>
    <col min="20" max="20" width="8" style="341" customWidth="1"/>
    <col min="21" max="16384" width="8" style="335" customWidth="1"/>
  </cols>
  <sheetData>
    <row r="1" spans="1:20" ht="12.75">
      <c r="A1" s="332" t="s">
        <v>49</v>
      </c>
      <c r="B1" s="333" t="s">
        <v>4</v>
      </c>
      <c r="C1" s="333" t="s">
        <v>50</v>
      </c>
      <c r="D1" s="334" t="s">
        <v>160</v>
      </c>
      <c r="E1" s="333" t="s">
        <v>51</v>
      </c>
      <c r="F1" s="333" t="s">
        <v>52</v>
      </c>
      <c r="G1" s="333" t="s">
        <v>53</v>
      </c>
      <c r="H1" s="333" t="s">
        <v>54</v>
      </c>
      <c r="I1" s="333" t="s">
        <v>55</v>
      </c>
      <c r="J1" s="333" t="s">
        <v>56</v>
      </c>
      <c r="K1" s="333" t="s">
        <v>57</v>
      </c>
      <c r="L1" s="333" t="s">
        <v>58</v>
      </c>
      <c r="M1" s="333" t="s">
        <v>59</v>
      </c>
      <c r="N1" s="333" t="s">
        <v>60</v>
      </c>
      <c r="O1" s="333" t="s">
        <v>61</v>
      </c>
      <c r="P1" s="333" t="s">
        <v>62</v>
      </c>
      <c r="Q1" s="333" t="s">
        <v>10</v>
      </c>
      <c r="R1" s="333" t="s">
        <v>63</v>
      </c>
      <c r="S1" s="333" t="s">
        <v>161</v>
      </c>
      <c r="T1" s="332" t="s">
        <v>13</v>
      </c>
    </row>
    <row r="2" spans="1:20" ht="12.75">
      <c r="A2" s="336" t="s">
        <v>14</v>
      </c>
      <c r="B2" s="337" t="s">
        <v>19</v>
      </c>
      <c r="C2" s="337" t="s">
        <v>162</v>
      </c>
      <c r="D2" s="336">
        <v>556</v>
      </c>
      <c r="E2" s="337">
        <v>91</v>
      </c>
      <c r="F2" s="337">
        <v>43</v>
      </c>
      <c r="G2" s="338">
        <f aca="true" t="shared" si="0" ref="G2:G9">E2+F2</f>
        <v>134</v>
      </c>
      <c r="H2" s="337">
        <v>95</v>
      </c>
      <c r="I2" s="337">
        <v>49</v>
      </c>
      <c r="J2" s="338">
        <f aca="true" t="shared" si="1" ref="J2:J9">H2+I2</f>
        <v>144</v>
      </c>
      <c r="K2" s="337">
        <v>90</v>
      </c>
      <c r="L2" s="337">
        <v>44</v>
      </c>
      <c r="M2" s="338">
        <f aca="true" t="shared" si="2" ref="M2:M9">K2+L2</f>
        <v>134</v>
      </c>
      <c r="N2" s="337">
        <v>102</v>
      </c>
      <c r="O2" s="337">
        <v>42</v>
      </c>
      <c r="P2" s="338">
        <f aca="true" t="shared" si="3" ref="P2:P9">N2+O2</f>
        <v>144</v>
      </c>
      <c r="Q2" s="337">
        <f aca="true" t="shared" si="4" ref="Q2:R9">E2+H2+K2+N2</f>
        <v>378</v>
      </c>
      <c r="R2" s="337">
        <f t="shared" si="4"/>
        <v>178</v>
      </c>
      <c r="S2" s="336">
        <f aca="true" t="shared" si="5" ref="S2:S9">Q2+R2</f>
        <v>556</v>
      </c>
      <c r="T2" s="336">
        <f aca="true" t="shared" si="6" ref="T2:T9">D2+S2</f>
        <v>1112</v>
      </c>
    </row>
    <row r="3" spans="1:20" ht="12.75">
      <c r="A3" s="336" t="s">
        <v>17</v>
      </c>
      <c r="B3" s="337" t="s">
        <v>75</v>
      </c>
      <c r="C3" s="337" t="s">
        <v>163</v>
      </c>
      <c r="D3" s="336">
        <v>570</v>
      </c>
      <c r="E3" s="337">
        <v>89</v>
      </c>
      <c r="F3" s="337">
        <v>49</v>
      </c>
      <c r="G3" s="338">
        <f t="shared" si="0"/>
        <v>138</v>
      </c>
      <c r="H3" s="337">
        <v>97</v>
      </c>
      <c r="I3" s="337">
        <v>36</v>
      </c>
      <c r="J3" s="338">
        <f t="shared" si="1"/>
        <v>133</v>
      </c>
      <c r="K3" s="337">
        <v>91</v>
      </c>
      <c r="L3" s="337">
        <v>36</v>
      </c>
      <c r="M3" s="338">
        <f t="shared" si="2"/>
        <v>127</v>
      </c>
      <c r="N3" s="337">
        <v>95</v>
      </c>
      <c r="O3" s="337">
        <v>45</v>
      </c>
      <c r="P3" s="338">
        <f t="shared" si="3"/>
        <v>140</v>
      </c>
      <c r="Q3" s="337">
        <f t="shared" si="4"/>
        <v>372</v>
      </c>
      <c r="R3" s="337">
        <f t="shared" si="4"/>
        <v>166</v>
      </c>
      <c r="S3" s="336">
        <f t="shared" si="5"/>
        <v>538</v>
      </c>
      <c r="T3" s="336">
        <f t="shared" si="6"/>
        <v>1108</v>
      </c>
    </row>
    <row r="4" spans="1:20" ht="12.75">
      <c r="A4" s="336" t="s">
        <v>20</v>
      </c>
      <c r="B4" s="337" t="s">
        <v>19</v>
      </c>
      <c r="C4" s="337" t="s">
        <v>164</v>
      </c>
      <c r="D4" s="336">
        <v>558</v>
      </c>
      <c r="E4" s="337">
        <v>93</v>
      </c>
      <c r="F4" s="337">
        <v>43</v>
      </c>
      <c r="G4" s="338">
        <f t="shared" si="0"/>
        <v>136</v>
      </c>
      <c r="H4" s="337">
        <v>84</v>
      </c>
      <c r="I4" s="337">
        <v>43</v>
      </c>
      <c r="J4" s="338">
        <f t="shared" si="1"/>
        <v>127</v>
      </c>
      <c r="K4" s="337">
        <v>91</v>
      </c>
      <c r="L4" s="337">
        <v>52</v>
      </c>
      <c r="M4" s="338">
        <f t="shared" si="2"/>
        <v>143</v>
      </c>
      <c r="N4" s="337">
        <v>85</v>
      </c>
      <c r="O4" s="337">
        <v>41</v>
      </c>
      <c r="P4" s="338">
        <f t="shared" si="3"/>
        <v>126</v>
      </c>
      <c r="Q4" s="337">
        <f t="shared" si="4"/>
        <v>353</v>
      </c>
      <c r="R4" s="337">
        <f t="shared" si="4"/>
        <v>179</v>
      </c>
      <c r="S4" s="336">
        <f t="shared" si="5"/>
        <v>532</v>
      </c>
      <c r="T4" s="336">
        <f t="shared" si="6"/>
        <v>1090</v>
      </c>
    </row>
    <row r="5" spans="1:20" ht="12.75">
      <c r="A5" s="336" t="s">
        <v>22</v>
      </c>
      <c r="B5" s="337" t="s">
        <v>75</v>
      </c>
      <c r="C5" s="337" t="s">
        <v>165</v>
      </c>
      <c r="D5" s="336">
        <v>547</v>
      </c>
      <c r="E5" s="337">
        <v>84</v>
      </c>
      <c r="F5" s="337">
        <v>45</v>
      </c>
      <c r="G5" s="338">
        <f t="shared" si="0"/>
        <v>129</v>
      </c>
      <c r="H5" s="337">
        <v>92</v>
      </c>
      <c r="I5" s="337">
        <v>54</v>
      </c>
      <c r="J5" s="338">
        <f t="shared" si="1"/>
        <v>146</v>
      </c>
      <c r="K5" s="337">
        <v>91</v>
      </c>
      <c r="L5" s="337">
        <v>52</v>
      </c>
      <c r="M5" s="338">
        <f t="shared" si="2"/>
        <v>143</v>
      </c>
      <c r="N5" s="337">
        <v>79</v>
      </c>
      <c r="O5" s="337">
        <v>44</v>
      </c>
      <c r="P5" s="338">
        <f t="shared" si="3"/>
        <v>123</v>
      </c>
      <c r="Q5" s="337">
        <f t="shared" si="4"/>
        <v>346</v>
      </c>
      <c r="R5" s="337">
        <f t="shared" si="4"/>
        <v>195</v>
      </c>
      <c r="S5" s="336">
        <f t="shared" si="5"/>
        <v>541</v>
      </c>
      <c r="T5" s="336">
        <f t="shared" si="6"/>
        <v>1088</v>
      </c>
    </row>
    <row r="6" spans="1:20" ht="12.75">
      <c r="A6" s="336" t="s">
        <v>24</v>
      </c>
      <c r="B6" s="337" t="s">
        <v>166</v>
      </c>
      <c r="C6" s="337" t="s">
        <v>167</v>
      </c>
      <c r="D6" s="336">
        <v>564</v>
      </c>
      <c r="E6" s="337">
        <v>93</v>
      </c>
      <c r="F6" s="337">
        <v>36</v>
      </c>
      <c r="G6" s="338">
        <f t="shared" si="0"/>
        <v>129</v>
      </c>
      <c r="H6" s="337">
        <v>77</v>
      </c>
      <c r="I6" s="337">
        <v>34</v>
      </c>
      <c r="J6" s="338">
        <f t="shared" si="1"/>
        <v>111</v>
      </c>
      <c r="K6" s="337">
        <v>99</v>
      </c>
      <c r="L6" s="337">
        <v>53</v>
      </c>
      <c r="M6" s="338">
        <f t="shared" si="2"/>
        <v>152</v>
      </c>
      <c r="N6" s="337">
        <v>85</v>
      </c>
      <c r="O6" s="337">
        <v>45</v>
      </c>
      <c r="P6" s="338">
        <f t="shared" si="3"/>
        <v>130</v>
      </c>
      <c r="Q6" s="337">
        <f t="shared" si="4"/>
        <v>354</v>
      </c>
      <c r="R6" s="337">
        <f t="shared" si="4"/>
        <v>168</v>
      </c>
      <c r="S6" s="336">
        <f t="shared" si="5"/>
        <v>522</v>
      </c>
      <c r="T6" s="336">
        <f t="shared" si="6"/>
        <v>1086</v>
      </c>
    </row>
    <row r="7" spans="1:20" ht="12.75">
      <c r="A7" s="336" t="s">
        <v>26</v>
      </c>
      <c r="B7" s="337" t="s">
        <v>166</v>
      </c>
      <c r="C7" s="337" t="s">
        <v>168</v>
      </c>
      <c r="D7" s="336">
        <v>564</v>
      </c>
      <c r="E7" s="337">
        <v>84</v>
      </c>
      <c r="F7" s="337">
        <v>27</v>
      </c>
      <c r="G7" s="338">
        <f t="shared" si="0"/>
        <v>111</v>
      </c>
      <c r="H7" s="337">
        <v>88</v>
      </c>
      <c r="I7" s="337">
        <v>54</v>
      </c>
      <c r="J7" s="338">
        <f t="shared" si="1"/>
        <v>142</v>
      </c>
      <c r="K7" s="337">
        <v>101</v>
      </c>
      <c r="L7" s="337">
        <v>45</v>
      </c>
      <c r="M7" s="338">
        <f t="shared" si="2"/>
        <v>146</v>
      </c>
      <c r="N7" s="337">
        <v>77</v>
      </c>
      <c r="O7" s="337">
        <v>44</v>
      </c>
      <c r="P7" s="338">
        <f t="shared" si="3"/>
        <v>121</v>
      </c>
      <c r="Q7" s="337">
        <f t="shared" si="4"/>
        <v>350</v>
      </c>
      <c r="R7" s="337">
        <f t="shared" si="4"/>
        <v>170</v>
      </c>
      <c r="S7" s="336">
        <f t="shared" si="5"/>
        <v>520</v>
      </c>
      <c r="T7" s="336">
        <f t="shared" si="6"/>
        <v>1084</v>
      </c>
    </row>
    <row r="8" spans="1:20" ht="12.75">
      <c r="A8" s="336" t="s">
        <v>28</v>
      </c>
      <c r="B8" s="337" t="s">
        <v>19</v>
      </c>
      <c r="C8" s="337" t="s">
        <v>169</v>
      </c>
      <c r="D8" s="336">
        <v>540</v>
      </c>
      <c r="E8" s="337">
        <v>88</v>
      </c>
      <c r="F8" s="337">
        <v>51</v>
      </c>
      <c r="G8" s="338">
        <f t="shared" si="0"/>
        <v>139</v>
      </c>
      <c r="H8" s="337">
        <v>86</v>
      </c>
      <c r="I8" s="337">
        <v>51</v>
      </c>
      <c r="J8" s="338">
        <f t="shared" si="1"/>
        <v>137</v>
      </c>
      <c r="K8" s="337">
        <v>77</v>
      </c>
      <c r="L8" s="337">
        <v>41</v>
      </c>
      <c r="M8" s="338">
        <f t="shared" si="2"/>
        <v>118</v>
      </c>
      <c r="N8" s="337">
        <v>86</v>
      </c>
      <c r="O8" s="337">
        <v>53</v>
      </c>
      <c r="P8" s="338">
        <f t="shared" si="3"/>
        <v>139</v>
      </c>
      <c r="Q8" s="337">
        <f t="shared" si="4"/>
        <v>337</v>
      </c>
      <c r="R8" s="337">
        <f t="shared" si="4"/>
        <v>196</v>
      </c>
      <c r="S8" s="336">
        <f t="shared" si="5"/>
        <v>533</v>
      </c>
      <c r="T8" s="336">
        <f t="shared" si="6"/>
        <v>1073</v>
      </c>
    </row>
    <row r="9" spans="1:20" ht="12.75">
      <c r="A9" s="336">
        <v>8</v>
      </c>
      <c r="B9" s="337" t="s">
        <v>166</v>
      </c>
      <c r="C9" s="337" t="s">
        <v>170</v>
      </c>
      <c r="D9" s="336">
        <v>550</v>
      </c>
      <c r="E9" s="337">
        <v>95</v>
      </c>
      <c r="F9" s="337">
        <v>45</v>
      </c>
      <c r="G9" s="338">
        <f t="shared" si="0"/>
        <v>140</v>
      </c>
      <c r="H9" s="337">
        <v>91</v>
      </c>
      <c r="I9" s="337">
        <v>32</v>
      </c>
      <c r="J9" s="338">
        <f t="shared" si="1"/>
        <v>123</v>
      </c>
      <c r="K9" s="337">
        <v>87</v>
      </c>
      <c r="L9" s="337">
        <v>35</v>
      </c>
      <c r="M9" s="338">
        <f t="shared" si="2"/>
        <v>122</v>
      </c>
      <c r="N9" s="337">
        <v>86</v>
      </c>
      <c r="O9" s="337">
        <v>45</v>
      </c>
      <c r="P9" s="338">
        <f t="shared" si="3"/>
        <v>131</v>
      </c>
      <c r="Q9" s="337">
        <f t="shared" si="4"/>
        <v>359</v>
      </c>
      <c r="R9" s="337">
        <f t="shared" si="4"/>
        <v>157</v>
      </c>
      <c r="S9" s="336">
        <f t="shared" si="5"/>
        <v>516</v>
      </c>
      <c r="T9" s="336">
        <f t="shared" si="6"/>
        <v>1066</v>
      </c>
    </row>
    <row r="11" ht="12.75">
      <c r="B11" s="358" t="s">
        <v>160</v>
      </c>
    </row>
    <row r="12" spans="1:19" ht="13.5" thickBot="1">
      <c r="A12" s="339" t="s">
        <v>49</v>
      </c>
      <c r="B12" s="340" t="s">
        <v>4</v>
      </c>
      <c r="C12" s="340" t="s">
        <v>50</v>
      </c>
      <c r="D12" s="339" t="s">
        <v>51</v>
      </c>
      <c r="E12" s="339" t="s">
        <v>52</v>
      </c>
      <c r="F12" s="339" t="s">
        <v>53</v>
      </c>
      <c r="G12" s="339" t="s">
        <v>54</v>
      </c>
      <c r="H12" s="339" t="s">
        <v>55</v>
      </c>
      <c r="I12" s="339" t="s">
        <v>56</v>
      </c>
      <c r="J12" s="339" t="s">
        <v>57</v>
      </c>
      <c r="K12" s="339" t="s">
        <v>58</v>
      </c>
      <c r="L12" s="339" t="s">
        <v>59</v>
      </c>
      <c r="M12" s="339" t="s">
        <v>60</v>
      </c>
      <c r="N12" s="339" t="s">
        <v>61</v>
      </c>
      <c r="O12" s="339" t="s">
        <v>62</v>
      </c>
      <c r="P12" s="339" t="s">
        <v>10</v>
      </c>
      <c r="Q12" s="339" t="s">
        <v>63</v>
      </c>
      <c r="R12" s="339" t="s">
        <v>13</v>
      </c>
      <c r="S12" s="339" t="s">
        <v>64</v>
      </c>
    </row>
    <row r="13" spans="1:19" ht="12.75">
      <c r="A13" s="342" t="s">
        <v>14</v>
      </c>
      <c r="B13" s="343" t="s">
        <v>75</v>
      </c>
      <c r="C13" s="343" t="s">
        <v>163</v>
      </c>
      <c r="D13" s="344">
        <v>90</v>
      </c>
      <c r="E13" s="344">
        <v>51</v>
      </c>
      <c r="F13" s="344">
        <f aca="true" t="shared" si="7" ref="F13:F36">SUM(D13:E13)</f>
        <v>141</v>
      </c>
      <c r="G13" s="344">
        <v>102</v>
      </c>
      <c r="H13" s="344">
        <v>51</v>
      </c>
      <c r="I13" s="344">
        <f aca="true" t="shared" si="8" ref="I13:I36">SUM(G13:H13)</f>
        <v>153</v>
      </c>
      <c r="J13" s="344">
        <v>95</v>
      </c>
      <c r="K13" s="344">
        <v>34</v>
      </c>
      <c r="L13" s="344">
        <f aca="true" t="shared" si="9" ref="L13:L36">SUM(J13:K13)</f>
        <v>129</v>
      </c>
      <c r="M13" s="344">
        <v>94</v>
      </c>
      <c r="N13" s="344">
        <v>53</v>
      </c>
      <c r="O13" s="344">
        <f aca="true" t="shared" si="10" ref="O13:O36">SUM(M13:N13)</f>
        <v>147</v>
      </c>
      <c r="P13" s="345">
        <f aca="true" t="shared" si="11" ref="P13:P36">SUM(D13,G13,J13,M13)</f>
        <v>381</v>
      </c>
      <c r="Q13" s="345">
        <f aca="true" t="shared" si="12" ref="Q13:Q36">SUM(E13,H13,K13,N13)</f>
        <v>189</v>
      </c>
      <c r="R13" s="344">
        <f aca="true" t="shared" si="13" ref="R13:R36">P13+Q13</f>
        <v>570</v>
      </c>
      <c r="S13" s="342">
        <v>2</v>
      </c>
    </row>
    <row r="14" spans="1:19" ht="12.75">
      <c r="A14" s="346" t="s">
        <v>17</v>
      </c>
      <c r="B14" s="347" t="s">
        <v>166</v>
      </c>
      <c r="C14" s="347" t="s">
        <v>168</v>
      </c>
      <c r="D14" s="346">
        <v>86</v>
      </c>
      <c r="E14" s="346">
        <v>44</v>
      </c>
      <c r="F14" s="346">
        <f t="shared" si="7"/>
        <v>130</v>
      </c>
      <c r="G14" s="346">
        <v>87</v>
      </c>
      <c r="H14" s="346">
        <v>54</v>
      </c>
      <c r="I14" s="342">
        <f t="shared" si="8"/>
        <v>141</v>
      </c>
      <c r="J14" s="346">
        <v>92</v>
      </c>
      <c r="K14" s="346">
        <v>59</v>
      </c>
      <c r="L14" s="342">
        <f t="shared" si="9"/>
        <v>151</v>
      </c>
      <c r="M14" s="346">
        <v>83</v>
      </c>
      <c r="N14" s="346">
        <v>59</v>
      </c>
      <c r="O14" s="342">
        <f t="shared" si="10"/>
        <v>142</v>
      </c>
      <c r="P14" s="346">
        <f t="shared" si="11"/>
        <v>348</v>
      </c>
      <c r="Q14" s="346">
        <f t="shared" si="12"/>
        <v>216</v>
      </c>
      <c r="R14" s="346">
        <f t="shared" si="13"/>
        <v>564</v>
      </c>
      <c r="S14" s="346">
        <v>1</v>
      </c>
    </row>
    <row r="15" spans="1:19" ht="12.75">
      <c r="A15" s="346" t="s">
        <v>20</v>
      </c>
      <c r="B15" s="347" t="s">
        <v>166</v>
      </c>
      <c r="C15" s="347" t="s">
        <v>167</v>
      </c>
      <c r="D15" s="346">
        <v>94</v>
      </c>
      <c r="E15" s="346">
        <v>45</v>
      </c>
      <c r="F15" s="346">
        <f t="shared" si="7"/>
        <v>139</v>
      </c>
      <c r="G15" s="346">
        <v>97</v>
      </c>
      <c r="H15" s="346">
        <v>45</v>
      </c>
      <c r="I15" s="346">
        <f t="shared" si="8"/>
        <v>142</v>
      </c>
      <c r="J15" s="346">
        <v>86</v>
      </c>
      <c r="K15" s="346">
        <v>50</v>
      </c>
      <c r="L15" s="346">
        <f t="shared" si="9"/>
        <v>136</v>
      </c>
      <c r="M15" s="346">
        <v>97</v>
      </c>
      <c r="N15" s="346">
        <v>50</v>
      </c>
      <c r="O15" s="346">
        <f t="shared" si="10"/>
        <v>147</v>
      </c>
      <c r="P15" s="346">
        <f t="shared" si="11"/>
        <v>374</v>
      </c>
      <c r="Q15" s="346">
        <f t="shared" si="12"/>
        <v>190</v>
      </c>
      <c r="R15" s="346">
        <f t="shared" si="13"/>
        <v>564</v>
      </c>
      <c r="S15" s="346">
        <v>3</v>
      </c>
    </row>
    <row r="16" spans="1:19" ht="12.75">
      <c r="A16" s="342" t="s">
        <v>22</v>
      </c>
      <c r="B16" s="347" t="s">
        <v>19</v>
      </c>
      <c r="C16" s="347" t="s">
        <v>164</v>
      </c>
      <c r="D16" s="346">
        <v>91</v>
      </c>
      <c r="E16" s="346">
        <v>42</v>
      </c>
      <c r="F16" s="346">
        <f t="shared" si="7"/>
        <v>133</v>
      </c>
      <c r="G16" s="346">
        <v>89</v>
      </c>
      <c r="H16" s="346">
        <v>52</v>
      </c>
      <c r="I16" s="346">
        <f t="shared" si="8"/>
        <v>141</v>
      </c>
      <c r="J16" s="346">
        <v>78</v>
      </c>
      <c r="K16" s="346">
        <v>53</v>
      </c>
      <c r="L16" s="346">
        <f t="shared" si="9"/>
        <v>131</v>
      </c>
      <c r="M16" s="346">
        <v>91</v>
      </c>
      <c r="N16" s="346">
        <v>62</v>
      </c>
      <c r="O16" s="346">
        <f t="shared" si="10"/>
        <v>153</v>
      </c>
      <c r="P16" s="346">
        <f t="shared" si="11"/>
        <v>349</v>
      </c>
      <c r="Q16" s="346">
        <f t="shared" si="12"/>
        <v>209</v>
      </c>
      <c r="R16" s="346">
        <f t="shared" si="13"/>
        <v>558</v>
      </c>
      <c r="S16" s="346">
        <v>3</v>
      </c>
    </row>
    <row r="17" spans="1:19" ht="12.75">
      <c r="A17" s="346" t="s">
        <v>24</v>
      </c>
      <c r="B17" s="347" t="s">
        <v>19</v>
      </c>
      <c r="C17" s="347" t="s">
        <v>162</v>
      </c>
      <c r="D17" s="346">
        <v>86</v>
      </c>
      <c r="E17" s="346">
        <v>43</v>
      </c>
      <c r="F17" s="346">
        <f t="shared" si="7"/>
        <v>129</v>
      </c>
      <c r="G17" s="346">
        <v>90</v>
      </c>
      <c r="H17" s="346">
        <v>45</v>
      </c>
      <c r="I17" s="346">
        <f t="shared" si="8"/>
        <v>135</v>
      </c>
      <c r="J17" s="346">
        <v>91</v>
      </c>
      <c r="K17" s="346">
        <v>52</v>
      </c>
      <c r="L17" s="346">
        <f t="shared" si="9"/>
        <v>143</v>
      </c>
      <c r="M17" s="346">
        <v>89</v>
      </c>
      <c r="N17" s="346">
        <v>60</v>
      </c>
      <c r="O17" s="346">
        <f t="shared" si="10"/>
        <v>149</v>
      </c>
      <c r="P17" s="346">
        <f t="shared" si="11"/>
        <v>356</v>
      </c>
      <c r="Q17" s="346">
        <f t="shared" si="12"/>
        <v>200</v>
      </c>
      <c r="R17" s="346">
        <f t="shared" si="13"/>
        <v>556</v>
      </c>
      <c r="S17" s="346">
        <v>4</v>
      </c>
    </row>
    <row r="18" spans="1:19" ht="12.75">
      <c r="A18" s="346" t="s">
        <v>26</v>
      </c>
      <c r="B18" s="347" t="s">
        <v>166</v>
      </c>
      <c r="C18" s="347" t="s">
        <v>170</v>
      </c>
      <c r="D18" s="346">
        <v>95</v>
      </c>
      <c r="E18" s="346">
        <v>52</v>
      </c>
      <c r="F18" s="346">
        <f t="shared" si="7"/>
        <v>147</v>
      </c>
      <c r="G18" s="346">
        <v>89</v>
      </c>
      <c r="H18" s="346">
        <v>42</v>
      </c>
      <c r="I18" s="346">
        <f t="shared" si="8"/>
        <v>131</v>
      </c>
      <c r="J18" s="346">
        <v>93</v>
      </c>
      <c r="K18" s="346">
        <v>43</v>
      </c>
      <c r="L18" s="346">
        <f t="shared" si="9"/>
        <v>136</v>
      </c>
      <c r="M18" s="346">
        <v>101</v>
      </c>
      <c r="N18" s="346">
        <v>35</v>
      </c>
      <c r="O18" s="346">
        <f t="shared" si="10"/>
        <v>136</v>
      </c>
      <c r="P18" s="346">
        <f t="shared" si="11"/>
        <v>378</v>
      </c>
      <c r="Q18" s="346">
        <f t="shared" si="12"/>
        <v>172</v>
      </c>
      <c r="R18" s="346">
        <f t="shared" si="13"/>
        <v>550</v>
      </c>
      <c r="S18" s="346">
        <v>2</v>
      </c>
    </row>
    <row r="19" spans="1:19" ht="12.75">
      <c r="A19" s="342" t="s">
        <v>28</v>
      </c>
      <c r="B19" s="347" t="s">
        <v>75</v>
      </c>
      <c r="C19" s="347" t="s">
        <v>165</v>
      </c>
      <c r="D19" s="346">
        <v>95</v>
      </c>
      <c r="E19" s="346">
        <v>44</v>
      </c>
      <c r="F19" s="346">
        <f t="shared" si="7"/>
        <v>139</v>
      </c>
      <c r="G19" s="346">
        <v>78</v>
      </c>
      <c r="H19" s="346">
        <v>41</v>
      </c>
      <c r="I19" s="346">
        <f t="shared" si="8"/>
        <v>119</v>
      </c>
      <c r="J19" s="346">
        <v>92</v>
      </c>
      <c r="K19" s="346">
        <v>62</v>
      </c>
      <c r="L19" s="346">
        <f t="shared" si="9"/>
        <v>154</v>
      </c>
      <c r="M19" s="346">
        <v>99</v>
      </c>
      <c r="N19" s="346">
        <v>36</v>
      </c>
      <c r="O19" s="346">
        <f t="shared" si="10"/>
        <v>135</v>
      </c>
      <c r="P19" s="346">
        <f t="shared" si="11"/>
        <v>364</v>
      </c>
      <c r="Q19" s="346">
        <f t="shared" si="12"/>
        <v>183</v>
      </c>
      <c r="R19" s="346">
        <f t="shared" si="13"/>
        <v>547</v>
      </c>
      <c r="S19" s="346">
        <v>3</v>
      </c>
    </row>
    <row r="20" spans="1:19" ht="13.5" thickBot="1">
      <c r="A20" s="348" t="s">
        <v>31</v>
      </c>
      <c r="B20" s="349" t="s">
        <v>19</v>
      </c>
      <c r="C20" s="349" t="s">
        <v>169</v>
      </c>
      <c r="D20" s="348">
        <v>91</v>
      </c>
      <c r="E20" s="348">
        <v>50</v>
      </c>
      <c r="F20" s="348">
        <f t="shared" si="7"/>
        <v>141</v>
      </c>
      <c r="G20" s="348">
        <v>93</v>
      </c>
      <c r="H20" s="348">
        <v>36</v>
      </c>
      <c r="I20" s="348">
        <f t="shared" si="8"/>
        <v>129</v>
      </c>
      <c r="J20" s="348">
        <v>84</v>
      </c>
      <c r="K20" s="348">
        <v>52</v>
      </c>
      <c r="L20" s="348">
        <f t="shared" si="9"/>
        <v>136</v>
      </c>
      <c r="M20" s="348">
        <v>80</v>
      </c>
      <c r="N20" s="348">
        <v>54</v>
      </c>
      <c r="O20" s="348">
        <f t="shared" si="10"/>
        <v>134</v>
      </c>
      <c r="P20" s="348">
        <f t="shared" si="11"/>
        <v>348</v>
      </c>
      <c r="Q20" s="348">
        <f t="shared" si="12"/>
        <v>192</v>
      </c>
      <c r="R20" s="348">
        <f t="shared" si="13"/>
        <v>540</v>
      </c>
      <c r="S20" s="348">
        <v>1</v>
      </c>
    </row>
    <row r="21" spans="1:19" ht="12.75">
      <c r="A21" s="350" t="s">
        <v>34</v>
      </c>
      <c r="B21" s="351" t="s">
        <v>19</v>
      </c>
      <c r="C21" s="351" t="s">
        <v>171</v>
      </c>
      <c r="D21" s="350">
        <v>87</v>
      </c>
      <c r="E21" s="350">
        <v>45</v>
      </c>
      <c r="F21" s="352">
        <f t="shared" si="7"/>
        <v>132</v>
      </c>
      <c r="G21" s="350">
        <v>95</v>
      </c>
      <c r="H21" s="350">
        <v>35</v>
      </c>
      <c r="I21" s="352">
        <f t="shared" si="8"/>
        <v>130</v>
      </c>
      <c r="J21" s="350">
        <v>90</v>
      </c>
      <c r="K21" s="350">
        <v>42</v>
      </c>
      <c r="L21" s="352">
        <f t="shared" si="9"/>
        <v>132</v>
      </c>
      <c r="M21" s="350">
        <v>88</v>
      </c>
      <c r="N21" s="350">
        <v>53</v>
      </c>
      <c r="O21" s="352">
        <f t="shared" si="10"/>
        <v>141</v>
      </c>
      <c r="P21" s="350">
        <f t="shared" si="11"/>
        <v>360</v>
      </c>
      <c r="Q21" s="350">
        <f t="shared" si="12"/>
        <v>175</v>
      </c>
      <c r="R21" s="352">
        <f t="shared" si="13"/>
        <v>535</v>
      </c>
      <c r="S21" s="353">
        <v>4</v>
      </c>
    </row>
    <row r="22" spans="1:19" ht="12.75">
      <c r="A22" s="350" t="s">
        <v>35</v>
      </c>
      <c r="B22" s="354" t="s">
        <v>172</v>
      </c>
      <c r="C22" s="354" t="s">
        <v>173</v>
      </c>
      <c r="D22" s="355">
        <v>91</v>
      </c>
      <c r="E22" s="355">
        <v>33</v>
      </c>
      <c r="F22" s="356">
        <f t="shared" si="7"/>
        <v>124</v>
      </c>
      <c r="G22" s="355">
        <v>84</v>
      </c>
      <c r="H22" s="355">
        <v>50</v>
      </c>
      <c r="I22" s="356">
        <f t="shared" si="8"/>
        <v>134</v>
      </c>
      <c r="J22" s="355">
        <v>85</v>
      </c>
      <c r="K22" s="355">
        <v>52</v>
      </c>
      <c r="L22" s="356">
        <f t="shared" si="9"/>
        <v>137</v>
      </c>
      <c r="M22" s="355">
        <v>93</v>
      </c>
      <c r="N22" s="355">
        <v>45</v>
      </c>
      <c r="O22" s="356">
        <f t="shared" si="10"/>
        <v>138</v>
      </c>
      <c r="P22" s="355">
        <f t="shared" si="11"/>
        <v>353</v>
      </c>
      <c r="Q22" s="355">
        <f t="shared" si="12"/>
        <v>180</v>
      </c>
      <c r="R22" s="356">
        <f t="shared" si="13"/>
        <v>533</v>
      </c>
      <c r="S22" s="357">
        <v>2</v>
      </c>
    </row>
    <row r="23" spans="1:19" ht="12.75">
      <c r="A23" s="355" t="s">
        <v>36</v>
      </c>
      <c r="B23" s="354" t="s">
        <v>19</v>
      </c>
      <c r="C23" s="354" t="s">
        <v>174</v>
      </c>
      <c r="D23" s="355">
        <v>79</v>
      </c>
      <c r="E23" s="355">
        <v>35</v>
      </c>
      <c r="F23" s="356">
        <f t="shared" si="7"/>
        <v>114</v>
      </c>
      <c r="G23" s="355">
        <v>90</v>
      </c>
      <c r="H23" s="355">
        <v>45</v>
      </c>
      <c r="I23" s="356">
        <f t="shared" si="8"/>
        <v>135</v>
      </c>
      <c r="J23" s="355">
        <v>91</v>
      </c>
      <c r="K23" s="355">
        <v>53</v>
      </c>
      <c r="L23" s="356">
        <f t="shared" si="9"/>
        <v>144</v>
      </c>
      <c r="M23" s="355">
        <v>93</v>
      </c>
      <c r="N23" s="355">
        <v>44</v>
      </c>
      <c r="O23" s="356">
        <f t="shared" si="10"/>
        <v>137</v>
      </c>
      <c r="P23" s="355">
        <f t="shared" si="11"/>
        <v>353</v>
      </c>
      <c r="Q23" s="355">
        <f t="shared" si="12"/>
        <v>177</v>
      </c>
      <c r="R23" s="356">
        <f t="shared" si="13"/>
        <v>530</v>
      </c>
      <c r="S23" s="357">
        <v>2</v>
      </c>
    </row>
    <row r="24" spans="1:19" ht="12.75">
      <c r="A24" s="355" t="s">
        <v>37</v>
      </c>
      <c r="B24" s="354" t="s">
        <v>19</v>
      </c>
      <c r="C24" s="354" t="s">
        <v>175</v>
      </c>
      <c r="D24" s="355">
        <v>87</v>
      </c>
      <c r="E24" s="355">
        <v>45</v>
      </c>
      <c r="F24" s="356">
        <f t="shared" si="7"/>
        <v>132</v>
      </c>
      <c r="G24" s="355">
        <v>81</v>
      </c>
      <c r="H24" s="355">
        <v>44</v>
      </c>
      <c r="I24" s="356">
        <f t="shared" si="8"/>
        <v>125</v>
      </c>
      <c r="J24" s="355">
        <v>92</v>
      </c>
      <c r="K24" s="355">
        <v>35</v>
      </c>
      <c r="L24" s="356">
        <f t="shared" si="9"/>
        <v>127</v>
      </c>
      <c r="M24" s="355">
        <v>95</v>
      </c>
      <c r="N24" s="355">
        <v>51</v>
      </c>
      <c r="O24" s="356">
        <f t="shared" si="10"/>
        <v>146</v>
      </c>
      <c r="P24" s="355">
        <f t="shared" si="11"/>
        <v>355</v>
      </c>
      <c r="Q24" s="355">
        <f t="shared" si="12"/>
        <v>175</v>
      </c>
      <c r="R24" s="356">
        <f t="shared" si="13"/>
        <v>530</v>
      </c>
      <c r="S24" s="357">
        <v>5</v>
      </c>
    </row>
    <row r="25" spans="1:19" ht="12.75">
      <c r="A25" s="350" t="s">
        <v>38</v>
      </c>
      <c r="B25" s="354" t="s">
        <v>70</v>
      </c>
      <c r="C25" s="354" t="s">
        <v>176</v>
      </c>
      <c r="D25" s="355">
        <v>87</v>
      </c>
      <c r="E25" s="355">
        <v>36</v>
      </c>
      <c r="F25" s="356">
        <f t="shared" si="7"/>
        <v>123</v>
      </c>
      <c r="G25" s="355">
        <v>92</v>
      </c>
      <c r="H25" s="355">
        <v>51</v>
      </c>
      <c r="I25" s="356">
        <f t="shared" si="8"/>
        <v>143</v>
      </c>
      <c r="J25" s="355">
        <v>94</v>
      </c>
      <c r="K25" s="355">
        <v>44</v>
      </c>
      <c r="L25" s="356">
        <f t="shared" si="9"/>
        <v>138</v>
      </c>
      <c r="M25" s="355">
        <v>87</v>
      </c>
      <c r="N25" s="355">
        <v>36</v>
      </c>
      <c r="O25" s="356">
        <f t="shared" si="10"/>
        <v>123</v>
      </c>
      <c r="P25" s="355">
        <f t="shared" si="11"/>
        <v>360</v>
      </c>
      <c r="Q25" s="355">
        <f t="shared" si="12"/>
        <v>167</v>
      </c>
      <c r="R25" s="356">
        <f t="shared" si="13"/>
        <v>527</v>
      </c>
      <c r="S25" s="357">
        <v>1</v>
      </c>
    </row>
    <row r="26" spans="1:19" ht="12.75">
      <c r="A26" s="355" t="s">
        <v>39</v>
      </c>
      <c r="B26" s="354" t="s">
        <v>75</v>
      </c>
      <c r="C26" s="354" t="s">
        <v>177</v>
      </c>
      <c r="D26" s="355">
        <v>87</v>
      </c>
      <c r="E26" s="355">
        <v>42</v>
      </c>
      <c r="F26" s="356">
        <f t="shared" si="7"/>
        <v>129</v>
      </c>
      <c r="G26" s="355">
        <v>92</v>
      </c>
      <c r="H26" s="355">
        <v>51</v>
      </c>
      <c r="I26" s="356">
        <f t="shared" si="8"/>
        <v>143</v>
      </c>
      <c r="J26" s="355">
        <v>84</v>
      </c>
      <c r="K26" s="355">
        <v>45</v>
      </c>
      <c r="L26" s="356">
        <f t="shared" si="9"/>
        <v>129</v>
      </c>
      <c r="M26" s="355">
        <v>85</v>
      </c>
      <c r="N26" s="355">
        <v>35</v>
      </c>
      <c r="O26" s="356">
        <f t="shared" si="10"/>
        <v>120</v>
      </c>
      <c r="P26" s="355">
        <f t="shared" si="11"/>
        <v>348</v>
      </c>
      <c r="Q26" s="355">
        <f t="shared" si="12"/>
        <v>173</v>
      </c>
      <c r="R26" s="356">
        <f t="shared" si="13"/>
        <v>521</v>
      </c>
      <c r="S26" s="357">
        <v>0</v>
      </c>
    </row>
    <row r="27" spans="1:19" ht="12.75">
      <c r="A27" s="355" t="s">
        <v>40</v>
      </c>
      <c r="B27" s="354" t="s">
        <v>178</v>
      </c>
      <c r="C27" s="354" t="s">
        <v>179</v>
      </c>
      <c r="D27" s="355">
        <v>84</v>
      </c>
      <c r="E27" s="355">
        <v>33</v>
      </c>
      <c r="F27" s="356">
        <f t="shared" si="7"/>
        <v>117</v>
      </c>
      <c r="G27" s="355">
        <v>89</v>
      </c>
      <c r="H27" s="355">
        <v>50</v>
      </c>
      <c r="I27" s="356">
        <f t="shared" si="8"/>
        <v>139</v>
      </c>
      <c r="J27" s="355">
        <v>86</v>
      </c>
      <c r="K27" s="355">
        <v>42</v>
      </c>
      <c r="L27" s="356">
        <f t="shared" si="9"/>
        <v>128</v>
      </c>
      <c r="M27" s="355">
        <v>93</v>
      </c>
      <c r="N27" s="355">
        <v>41</v>
      </c>
      <c r="O27" s="356">
        <f t="shared" si="10"/>
        <v>134</v>
      </c>
      <c r="P27" s="355">
        <f t="shared" si="11"/>
        <v>352</v>
      </c>
      <c r="Q27" s="355">
        <f t="shared" si="12"/>
        <v>166</v>
      </c>
      <c r="R27" s="356">
        <f t="shared" si="13"/>
        <v>518</v>
      </c>
      <c r="S27" s="357">
        <v>4</v>
      </c>
    </row>
    <row r="28" spans="1:19" ht="12.75">
      <c r="A28" s="350" t="s">
        <v>41</v>
      </c>
      <c r="B28" s="354" t="s">
        <v>172</v>
      </c>
      <c r="C28" s="354" t="s">
        <v>180</v>
      </c>
      <c r="D28" s="355">
        <v>79</v>
      </c>
      <c r="E28" s="355">
        <v>38</v>
      </c>
      <c r="F28" s="356">
        <f t="shared" si="7"/>
        <v>117</v>
      </c>
      <c r="G28" s="355">
        <v>91</v>
      </c>
      <c r="H28" s="355">
        <v>41</v>
      </c>
      <c r="I28" s="356">
        <f t="shared" si="8"/>
        <v>132</v>
      </c>
      <c r="J28" s="355">
        <v>95</v>
      </c>
      <c r="K28" s="355">
        <v>36</v>
      </c>
      <c r="L28" s="356">
        <f t="shared" si="9"/>
        <v>131</v>
      </c>
      <c r="M28" s="355">
        <v>84</v>
      </c>
      <c r="N28" s="355">
        <v>43</v>
      </c>
      <c r="O28" s="356">
        <f t="shared" si="10"/>
        <v>127</v>
      </c>
      <c r="P28" s="355">
        <f t="shared" si="11"/>
        <v>349</v>
      </c>
      <c r="Q28" s="355">
        <f t="shared" si="12"/>
        <v>158</v>
      </c>
      <c r="R28" s="356">
        <f t="shared" si="13"/>
        <v>507</v>
      </c>
      <c r="S28" s="357">
        <v>8</v>
      </c>
    </row>
    <row r="29" spans="1:19" ht="12.75">
      <c r="A29" s="355" t="s">
        <v>42</v>
      </c>
      <c r="B29" s="354" t="s">
        <v>75</v>
      </c>
      <c r="C29" s="354" t="s">
        <v>181</v>
      </c>
      <c r="D29" s="355">
        <v>86</v>
      </c>
      <c r="E29" s="355">
        <v>33</v>
      </c>
      <c r="F29" s="356">
        <f t="shared" si="7"/>
        <v>119</v>
      </c>
      <c r="G29" s="355">
        <v>92</v>
      </c>
      <c r="H29" s="355">
        <v>34</v>
      </c>
      <c r="I29" s="356">
        <f t="shared" si="8"/>
        <v>126</v>
      </c>
      <c r="J29" s="355">
        <v>90</v>
      </c>
      <c r="K29" s="355">
        <v>43</v>
      </c>
      <c r="L29" s="356">
        <f t="shared" si="9"/>
        <v>133</v>
      </c>
      <c r="M29" s="355">
        <v>80</v>
      </c>
      <c r="N29" s="355">
        <v>44</v>
      </c>
      <c r="O29" s="356">
        <f t="shared" si="10"/>
        <v>124</v>
      </c>
      <c r="P29" s="355">
        <f t="shared" si="11"/>
        <v>348</v>
      </c>
      <c r="Q29" s="355">
        <f t="shared" si="12"/>
        <v>154</v>
      </c>
      <c r="R29" s="356">
        <f t="shared" si="13"/>
        <v>502</v>
      </c>
      <c r="S29" s="357">
        <v>6</v>
      </c>
    </row>
    <row r="30" spans="1:19" ht="12.75">
      <c r="A30" s="355" t="s">
        <v>43</v>
      </c>
      <c r="B30" s="354" t="s">
        <v>75</v>
      </c>
      <c r="C30" s="354" t="s">
        <v>182</v>
      </c>
      <c r="D30" s="355">
        <v>81</v>
      </c>
      <c r="E30" s="355">
        <v>44</v>
      </c>
      <c r="F30" s="356">
        <f t="shared" si="7"/>
        <v>125</v>
      </c>
      <c r="G30" s="355">
        <v>81</v>
      </c>
      <c r="H30" s="355">
        <v>54</v>
      </c>
      <c r="I30" s="356">
        <f t="shared" si="8"/>
        <v>135</v>
      </c>
      <c r="J30" s="355">
        <v>73</v>
      </c>
      <c r="K30" s="355">
        <v>43</v>
      </c>
      <c r="L30" s="356">
        <f t="shared" si="9"/>
        <v>116</v>
      </c>
      <c r="M30" s="355">
        <v>89</v>
      </c>
      <c r="N30" s="355">
        <v>36</v>
      </c>
      <c r="O30" s="356">
        <f t="shared" si="10"/>
        <v>125</v>
      </c>
      <c r="P30" s="355">
        <f t="shared" si="11"/>
        <v>324</v>
      </c>
      <c r="Q30" s="355">
        <f t="shared" si="12"/>
        <v>177</v>
      </c>
      <c r="R30" s="356">
        <f t="shared" si="13"/>
        <v>501</v>
      </c>
      <c r="S30" s="357">
        <v>5</v>
      </c>
    </row>
    <row r="31" spans="1:19" ht="12.75">
      <c r="A31" s="350" t="s">
        <v>44</v>
      </c>
      <c r="B31" s="354" t="s">
        <v>19</v>
      </c>
      <c r="C31" s="354" t="s">
        <v>183</v>
      </c>
      <c r="D31" s="355">
        <v>77</v>
      </c>
      <c r="E31" s="355">
        <v>61</v>
      </c>
      <c r="F31" s="356">
        <f t="shared" si="7"/>
        <v>138</v>
      </c>
      <c r="G31" s="355">
        <v>81</v>
      </c>
      <c r="H31" s="355">
        <v>36</v>
      </c>
      <c r="I31" s="356">
        <f t="shared" si="8"/>
        <v>117</v>
      </c>
      <c r="J31" s="355">
        <v>80</v>
      </c>
      <c r="K31" s="355">
        <v>34</v>
      </c>
      <c r="L31" s="356">
        <f t="shared" si="9"/>
        <v>114</v>
      </c>
      <c r="M31" s="355">
        <v>88</v>
      </c>
      <c r="N31" s="355">
        <v>41</v>
      </c>
      <c r="O31" s="356">
        <f t="shared" si="10"/>
        <v>129</v>
      </c>
      <c r="P31" s="355">
        <f t="shared" si="11"/>
        <v>326</v>
      </c>
      <c r="Q31" s="355">
        <f t="shared" si="12"/>
        <v>172</v>
      </c>
      <c r="R31" s="356">
        <f t="shared" si="13"/>
        <v>498</v>
      </c>
      <c r="S31" s="357">
        <v>3</v>
      </c>
    </row>
    <row r="32" spans="1:19" ht="12.75">
      <c r="A32" s="355" t="s">
        <v>45</v>
      </c>
      <c r="B32" s="354" t="s">
        <v>184</v>
      </c>
      <c r="C32" s="354" t="s">
        <v>185</v>
      </c>
      <c r="D32" s="355">
        <v>76</v>
      </c>
      <c r="E32" s="355">
        <v>35</v>
      </c>
      <c r="F32" s="356">
        <f t="shared" si="7"/>
        <v>111</v>
      </c>
      <c r="G32" s="355">
        <v>88</v>
      </c>
      <c r="H32" s="355">
        <v>42</v>
      </c>
      <c r="I32" s="356">
        <f t="shared" si="8"/>
        <v>130</v>
      </c>
      <c r="J32" s="355">
        <v>78</v>
      </c>
      <c r="K32" s="355">
        <v>50</v>
      </c>
      <c r="L32" s="356">
        <f t="shared" si="9"/>
        <v>128</v>
      </c>
      <c r="M32" s="355">
        <v>89</v>
      </c>
      <c r="N32" s="355">
        <v>40</v>
      </c>
      <c r="O32" s="356">
        <f t="shared" si="10"/>
        <v>129</v>
      </c>
      <c r="P32" s="355">
        <f t="shared" si="11"/>
        <v>331</v>
      </c>
      <c r="Q32" s="355">
        <f t="shared" si="12"/>
        <v>167</v>
      </c>
      <c r="R32" s="356">
        <f t="shared" si="13"/>
        <v>498</v>
      </c>
      <c r="S32" s="357">
        <v>4</v>
      </c>
    </row>
    <row r="33" spans="1:19" ht="12.75">
      <c r="A33" s="355" t="s">
        <v>186</v>
      </c>
      <c r="B33" s="354" t="s">
        <v>187</v>
      </c>
      <c r="C33" s="354" t="s">
        <v>188</v>
      </c>
      <c r="D33" s="355">
        <v>86</v>
      </c>
      <c r="E33" s="355">
        <v>33</v>
      </c>
      <c r="F33" s="356">
        <f t="shared" si="7"/>
        <v>119</v>
      </c>
      <c r="G33" s="355">
        <v>89</v>
      </c>
      <c r="H33" s="355">
        <v>44</v>
      </c>
      <c r="I33" s="356">
        <f t="shared" si="8"/>
        <v>133</v>
      </c>
      <c r="J33" s="355">
        <v>87</v>
      </c>
      <c r="K33" s="355">
        <v>25</v>
      </c>
      <c r="L33" s="356">
        <f t="shared" si="9"/>
        <v>112</v>
      </c>
      <c r="M33" s="355">
        <v>88</v>
      </c>
      <c r="N33" s="355">
        <v>44</v>
      </c>
      <c r="O33" s="356">
        <f t="shared" si="10"/>
        <v>132</v>
      </c>
      <c r="P33" s="355">
        <f t="shared" si="11"/>
        <v>350</v>
      </c>
      <c r="Q33" s="355">
        <f t="shared" si="12"/>
        <v>146</v>
      </c>
      <c r="R33" s="356">
        <f t="shared" si="13"/>
        <v>496</v>
      </c>
      <c r="S33" s="357">
        <v>8</v>
      </c>
    </row>
    <row r="34" spans="1:19" ht="12.75">
      <c r="A34" s="350" t="s">
        <v>189</v>
      </c>
      <c r="B34" s="354" t="s">
        <v>184</v>
      </c>
      <c r="C34" s="354" t="s">
        <v>190</v>
      </c>
      <c r="D34" s="355">
        <v>92</v>
      </c>
      <c r="E34" s="355">
        <v>44</v>
      </c>
      <c r="F34" s="356">
        <f t="shared" si="7"/>
        <v>136</v>
      </c>
      <c r="G34" s="355">
        <v>98</v>
      </c>
      <c r="H34" s="355">
        <v>34</v>
      </c>
      <c r="I34" s="356">
        <f t="shared" si="8"/>
        <v>132</v>
      </c>
      <c r="J34" s="355">
        <v>82</v>
      </c>
      <c r="K34" s="355">
        <v>34</v>
      </c>
      <c r="L34" s="356">
        <f t="shared" si="9"/>
        <v>116</v>
      </c>
      <c r="M34" s="355">
        <v>76</v>
      </c>
      <c r="N34" s="355">
        <v>35</v>
      </c>
      <c r="O34" s="356">
        <f t="shared" si="10"/>
        <v>111</v>
      </c>
      <c r="P34" s="355">
        <f t="shared" si="11"/>
        <v>348</v>
      </c>
      <c r="Q34" s="355">
        <f t="shared" si="12"/>
        <v>147</v>
      </c>
      <c r="R34" s="356">
        <f t="shared" si="13"/>
        <v>495</v>
      </c>
      <c r="S34" s="357">
        <v>4</v>
      </c>
    </row>
    <row r="35" spans="1:19" ht="12.75">
      <c r="A35" s="355" t="s">
        <v>191</v>
      </c>
      <c r="B35" s="354" t="s">
        <v>166</v>
      </c>
      <c r="C35" s="354" t="s">
        <v>192</v>
      </c>
      <c r="D35" s="355">
        <v>91</v>
      </c>
      <c r="E35" s="355">
        <v>44</v>
      </c>
      <c r="F35" s="356">
        <f t="shared" si="7"/>
        <v>135</v>
      </c>
      <c r="G35" s="355">
        <v>81</v>
      </c>
      <c r="H35" s="355">
        <v>43</v>
      </c>
      <c r="I35" s="356">
        <f t="shared" si="8"/>
        <v>124</v>
      </c>
      <c r="J35" s="355">
        <v>84</v>
      </c>
      <c r="K35" s="355">
        <v>32</v>
      </c>
      <c r="L35" s="356">
        <f t="shared" si="9"/>
        <v>116</v>
      </c>
      <c r="M35" s="355">
        <v>73</v>
      </c>
      <c r="N35" s="355">
        <v>45</v>
      </c>
      <c r="O35" s="356">
        <f t="shared" si="10"/>
        <v>118</v>
      </c>
      <c r="P35" s="355">
        <f t="shared" si="11"/>
        <v>329</v>
      </c>
      <c r="Q35" s="355">
        <f t="shared" si="12"/>
        <v>164</v>
      </c>
      <c r="R35" s="356">
        <f t="shared" si="13"/>
        <v>493</v>
      </c>
      <c r="S35" s="357">
        <v>7</v>
      </c>
    </row>
    <row r="36" spans="1:19" ht="12.75">
      <c r="A36" s="355" t="s">
        <v>193</v>
      </c>
      <c r="B36" s="354" t="s">
        <v>65</v>
      </c>
      <c r="C36" s="354" t="s">
        <v>194</v>
      </c>
      <c r="D36" s="355">
        <v>82</v>
      </c>
      <c r="E36" s="355">
        <v>51</v>
      </c>
      <c r="F36" s="356">
        <f t="shared" si="7"/>
        <v>133</v>
      </c>
      <c r="G36" s="355">
        <v>88</v>
      </c>
      <c r="H36" s="355">
        <v>27</v>
      </c>
      <c r="I36" s="356">
        <f t="shared" si="8"/>
        <v>115</v>
      </c>
      <c r="J36" s="355">
        <v>77</v>
      </c>
      <c r="K36" s="355">
        <v>36</v>
      </c>
      <c r="L36" s="356">
        <f t="shared" si="9"/>
        <v>113</v>
      </c>
      <c r="M36" s="355">
        <v>82</v>
      </c>
      <c r="N36" s="355">
        <v>42</v>
      </c>
      <c r="O36" s="356">
        <f t="shared" si="10"/>
        <v>124</v>
      </c>
      <c r="P36" s="355">
        <f t="shared" si="11"/>
        <v>329</v>
      </c>
      <c r="Q36" s="355">
        <f t="shared" si="12"/>
        <v>156</v>
      </c>
      <c r="R36" s="356">
        <f t="shared" si="13"/>
        <v>485</v>
      </c>
      <c r="S36" s="357">
        <v>7</v>
      </c>
    </row>
  </sheetData>
  <conditionalFormatting sqref="S1:S9 T1 R12:R36 S12">
    <cfRule type="cellIs" priority="1" dxfId="0" operator="greaterThan" stopIfTrue="1">
      <formula>499</formula>
    </cfRule>
  </conditionalFormatting>
  <conditionalFormatting sqref="Q2:Q9 P13:P36">
    <cfRule type="cellIs" priority="2" dxfId="0" operator="greaterThan" stopIfTrue="1">
      <formula>359</formula>
    </cfRule>
  </conditionalFormatting>
  <conditionalFormatting sqref="R2:R9 Q13:Q36">
    <cfRule type="cellIs" priority="3" dxfId="0" operator="greaterThan" stopIfTrue="1">
      <formula>189</formula>
    </cfRule>
  </conditionalFormatting>
  <conditionalFormatting sqref="G2:G9 J2:J9 M2:M9 P2:P9 I13:I36 L13:L36 O13:O36 F13:F36">
    <cfRule type="cellIs" priority="4" dxfId="0" operator="greaterThan" stopIfTrue="1">
      <formula>140</formula>
    </cfRule>
  </conditionalFormatting>
  <conditionalFormatting sqref="T2:T9">
    <cfRule type="cellIs" priority="5" dxfId="0" operator="greaterThan" stopIfTrue="1">
      <formula>999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F34" sqref="F34"/>
    </sheetView>
  </sheetViews>
  <sheetFormatPr defaultColWidth="8.796875" defaultRowHeight="15"/>
  <cols>
    <col min="1" max="1" width="5.09765625" style="524" customWidth="1"/>
    <col min="2" max="2" width="18.19921875" style="524" customWidth="1"/>
    <col min="3" max="3" width="17.59765625" style="524" customWidth="1"/>
    <col min="4" max="7" width="8" style="524" customWidth="1"/>
    <col min="8" max="15" width="10.19921875" style="524" customWidth="1"/>
    <col min="16" max="16384" width="8" style="524" customWidth="1"/>
  </cols>
  <sheetData>
    <row r="1" spans="1:17" ht="18.75">
      <c r="A1" s="453" t="s">
        <v>257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</row>
    <row r="2" spans="1:17" ht="18.75">
      <c r="A2" s="455" t="s">
        <v>269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1:17" ht="16.5" thickBot="1">
      <c r="A3" s="456"/>
      <c r="B3" s="457"/>
      <c r="C3" s="457"/>
      <c r="D3" s="457"/>
      <c r="E3" s="457"/>
      <c r="F3" s="457"/>
      <c r="G3" s="457"/>
      <c r="H3" s="457"/>
      <c r="I3" s="458"/>
      <c r="J3" s="457"/>
      <c r="K3" s="457"/>
      <c r="L3" s="457"/>
      <c r="M3" s="457"/>
      <c r="N3" s="457"/>
      <c r="O3" s="457"/>
      <c r="P3" s="457"/>
      <c r="Q3" s="458"/>
    </row>
    <row r="4" spans="1:17" ht="15.75" thickTop="1">
      <c r="A4" s="459" t="s">
        <v>2</v>
      </c>
      <c r="B4" s="460" t="s">
        <v>3</v>
      </c>
      <c r="C4" s="460" t="s">
        <v>90</v>
      </c>
      <c r="D4" s="460" t="s">
        <v>99</v>
      </c>
      <c r="E4" s="460" t="s">
        <v>100</v>
      </c>
      <c r="F4" s="460" t="s">
        <v>136</v>
      </c>
      <c r="G4" s="461" t="s">
        <v>138</v>
      </c>
      <c r="H4" s="525" t="s">
        <v>139</v>
      </c>
      <c r="I4" s="526"/>
      <c r="J4" s="527" t="s">
        <v>140</v>
      </c>
      <c r="K4" s="528"/>
      <c r="L4" s="529" t="s">
        <v>141</v>
      </c>
      <c r="M4" s="530"/>
      <c r="N4" s="531" t="s">
        <v>142</v>
      </c>
      <c r="O4" s="532"/>
      <c r="Q4" s="458"/>
    </row>
    <row r="5" spans="1:17" ht="15.75">
      <c r="A5" s="470" t="s">
        <v>14</v>
      </c>
      <c r="B5" s="471" t="s">
        <v>270</v>
      </c>
      <c r="C5" s="484" t="s">
        <v>16</v>
      </c>
      <c r="D5" s="473">
        <f>H5+J5+L5+N5</f>
        <v>378</v>
      </c>
      <c r="E5" s="474">
        <f>I5+K5+M5+O5</f>
        <v>168</v>
      </c>
      <c r="F5" s="475">
        <v>2</v>
      </c>
      <c r="G5" s="476">
        <f>SUM(H5:O5)</f>
        <v>546</v>
      </c>
      <c r="H5" s="477">
        <v>89</v>
      </c>
      <c r="I5" s="478">
        <v>35</v>
      </c>
      <c r="J5" s="479">
        <v>97</v>
      </c>
      <c r="K5" s="479">
        <v>45</v>
      </c>
      <c r="L5" s="480">
        <v>94</v>
      </c>
      <c r="M5" s="480">
        <v>45</v>
      </c>
      <c r="N5" s="481">
        <v>98</v>
      </c>
      <c r="O5" s="482">
        <v>43</v>
      </c>
      <c r="Q5" s="483"/>
    </row>
    <row r="6" spans="1:17" ht="15.75">
      <c r="A6" s="470" t="s">
        <v>17</v>
      </c>
      <c r="B6" s="471" t="s">
        <v>271</v>
      </c>
      <c r="C6" s="472" t="s">
        <v>19</v>
      </c>
      <c r="D6" s="473">
        <v>352</v>
      </c>
      <c r="E6" s="474">
        <v>169</v>
      </c>
      <c r="F6" s="475">
        <v>6</v>
      </c>
      <c r="G6" s="476">
        <v>521</v>
      </c>
      <c r="H6" s="477">
        <v>89</v>
      </c>
      <c r="I6" s="478">
        <v>54</v>
      </c>
      <c r="J6" s="479">
        <v>92</v>
      </c>
      <c r="K6" s="479">
        <v>26</v>
      </c>
      <c r="L6" s="480">
        <v>87</v>
      </c>
      <c r="M6" s="480">
        <v>45</v>
      </c>
      <c r="N6" s="481">
        <v>84</v>
      </c>
      <c r="O6" s="482">
        <v>44</v>
      </c>
      <c r="Q6" s="483"/>
    </row>
    <row r="7" spans="1:17" ht="15.75">
      <c r="A7" s="485" t="s">
        <v>20</v>
      </c>
      <c r="B7" s="471" t="s">
        <v>272</v>
      </c>
      <c r="C7" s="472" t="s">
        <v>30</v>
      </c>
      <c r="D7" s="473">
        <v>365</v>
      </c>
      <c r="E7" s="474">
        <v>125</v>
      </c>
      <c r="F7" s="475">
        <v>7</v>
      </c>
      <c r="G7" s="476">
        <v>490</v>
      </c>
      <c r="H7" s="477">
        <v>84</v>
      </c>
      <c r="I7" s="478">
        <v>35</v>
      </c>
      <c r="J7" s="479">
        <v>96</v>
      </c>
      <c r="K7" s="479">
        <v>36</v>
      </c>
      <c r="L7" s="480">
        <v>94</v>
      </c>
      <c r="M7" s="480">
        <v>27</v>
      </c>
      <c r="N7" s="481">
        <v>91</v>
      </c>
      <c r="O7" s="482">
        <v>27</v>
      </c>
      <c r="Q7" s="483"/>
    </row>
    <row r="8" spans="1:17" ht="15.75">
      <c r="A8" s="485" t="s">
        <v>22</v>
      </c>
      <c r="B8" s="471" t="s">
        <v>273</v>
      </c>
      <c r="C8" s="472" t="s">
        <v>75</v>
      </c>
      <c r="D8" s="473">
        <v>352</v>
      </c>
      <c r="E8" s="474">
        <v>136</v>
      </c>
      <c r="F8" s="475">
        <v>13</v>
      </c>
      <c r="G8" s="476">
        <f>SUM(D8:E8)</f>
        <v>488</v>
      </c>
      <c r="H8" s="477">
        <v>97</v>
      </c>
      <c r="I8" s="478">
        <v>35</v>
      </c>
      <c r="J8" s="479">
        <v>86</v>
      </c>
      <c r="K8" s="479">
        <v>36</v>
      </c>
      <c r="L8" s="480">
        <v>83</v>
      </c>
      <c r="M8" s="480">
        <v>21</v>
      </c>
      <c r="N8" s="481">
        <v>86</v>
      </c>
      <c r="O8" s="482">
        <v>44</v>
      </c>
      <c r="Q8" s="483"/>
    </row>
    <row r="9" spans="1:17" ht="15.75">
      <c r="A9" s="485" t="s">
        <v>24</v>
      </c>
      <c r="B9" s="471" t="s">
        <v>274</v>
      </c>
      <c r="C9" s="484" t="s">
        <v>30</v>
      </c>
      <c r="D9" s="473">
        <v>340</v>
      </c>
      <c r="E9" s="474">
        <v>147</v>
      </c>
      <c r="F9" s="475">
        <v>4</v>
      </c>
      <c r="G9" s="476">
        <f>SUM(D9:E9)</f>
        <v>487</v>
      </c>
      <c r="H9" s="477">
        <v>85</v>
      </c>
      <c r="I9" s="478">
        <v>33</v>
      </c>
      <c r="J9" s="479">
        <v>82</v>
      </c>
      <c r="K9" s="479">
        <v>34</v>
      </c>
      <c r="L9" s="480">
        <v>90</v>
      </c>
      <c r="M9" s="480">
        <v>36</v>
      </c>
      <c r="N9" s="481">
        <v>83</v>
      </c>
      <c r="O9" s="482">
        <v>44</v>
      </c>
      <c r="Q9" s="483"/>
    </row>
    <row r="10" spans="1:17" ht="15.75">
      <c r="A10" s="485" t="s">
        <v>26</v>
      </c>
      <c r="B10" s="471" t="s">
        <v>275</v>
      </c>
      <c r="C10" s="472" t="s">
        <v>16</v>
      </c>
      <c r="D10" s="473">
        <f>H10+J10+L10+N10</f>
        <v>355</v>
      </c>
      <c r="E10" s="474">
        <f>I10+K10+M10+O10</f>
        <v>129</v>
      </c>
      <c r="F10" s="475">
        <v>11</v>
      </c>
      <c r="G10" s="476">
        <f>SUM(H10:O10)</f>
        <v>484</v>
      </c>
      <c r="H10" s="477">
        <v>89</v>
      </c>
      <c r="I10" s="478">
        <v>27</v>
      </c>
      <c r="J10" s="479">
        <v>87</v>
      </c>
      <c r="K10" s="479">
        <v>43</v>
      </c>
      <c r="L10" s="480">
        <v>95</v>
      </c>
      <c r="M10" s="480">
        <v>25</v>
      </c>
      <c r="N10" s="481">
        <v>84</v>
      </c>
      <c r="O10" s="482">
        <v>34</v>
      </c>
      <c r="Q10" s="483"/>
    </row>
    <row r="11" spans="1:17" ht="15.75">
      <c r="A11" s="485" t="s">
        <v>28</v>
      </c>
      <c r="B11" s="471" t="s">
        <v>276</v>
      </c>
      <c r="C11" s="472" t="s">
        <v>75</v>
      </c>
      <c r="D11" s="473">
        <v>344</v>
      </c>
      <c r="E11" s="474">
        <v>119</v>
      </c>
      <c r="F11" s="475">
        <v>13</v>
      </c>
      <c r="G11" s="476">
        <v>463</v>
      </c>
      <c r="H11" s="477">
        <v>78</v>
      </c>
      <c r="I11" s="478">
        <v>25</v>
      </c>
      <c r="J11" s="479">
        <v>86</v>
      </c>
      <c r="K11" s="479">
        <v>33</v>
      </c>
      <c r="L11" s="480">
        <v>99</v>
      </c>
      <c r="M11" s="480">
        <v>34</v>
      </c>
      <c r="N11" s="481">
        <v>81</v>
      </c>
      <c r="O11" s="482">
        <v>27</v>
      </c>
      <c r="Q11" s="483"/>
    </row>
    <row r="12" spans="1:17" ht="16.5" thickBot="1">
      <c r="A12" s="486" t="s">
        <v>31</v>
      </c>
      <c r="B12" s="487" t="s">
        <v>277</v>
      </c>
      <c r="C12" s="488" t="s">
        <v>65</v>
      </c>
      <c r="D12" s="489">
        <v>307</v>
      </c>
      <c r="E12" s="490">
        <v>132</v>
      </c>
      <c r="F12" s="491">
        <v>15</v>
      </c>
      <c r="G12" s="492">
        <v>439</v>
      </c>
      <c r="H12" s="493">
        <v>79</v>
      </c>
      <c r="I12" s="494">
        <v>34</v>
      </c>
      <c r="J12" s="495">
        <v>79</v>
      </c>
      <c r="K12" s="495">
        <v>39</v>
      </c>
      <c r="L12" s="496">
        <v>71</v>
      </c>
      <c r="M12" s="496">
        <v>35</v>
      </c>
      <c r="N12" s="497">
        <v>78</v>
      </c>
      <c r="O12" s="498">
        <v>24</v>
      </c>
      <c r="Q12" s="483"/>
    </row>
    <row r="13" spans="1:17" ht="15.75">
      <c r="A13" s="499" t="s">
        <v>34</v>
      </c>
      <c r="B13" s="500" t="s">
        <v>278</v>
      </c>
      <c r="C13" s="533" t="s">
        <v>279</v>
      </c>
      <c r="D13" s="502">
        <v>298</v>
      </c>
      <c r="E13" s="503">
        <v>120</v>
      </c>
      <c r="F13" s="504">
        <v>22</v>
      </c>
      <c r="G13" s="505">
        <v>418</v>
      </c>
      <c r="H13" s="506">
        <v>75</v>
      </c>
      <c r="I13" s="507">
        <v>25</v>
      </c>
      <c r="J13" s="508">
        <v>61</v>
      </c>
      <c r="K13" s="508">
        <v>36</v>
      </c>
      <c r="L13" s="509">
        <v>82</v>
      </c>
      <c r="M13" s="509">
        <v>34</v>
      </c>
      <c r="N13" s="510">
        <v>80</v>
      </c>
      <c r="O13" s="511">
        <v>25</v>
      </c>
      <c r="Q13" s="483"/>
    </row>
    <row r="14" spans="1:17" ht="16.5" thickBot="1">
      <c r="A14" s="512" t="s">
        <v>35</v>
      </c>
      <c r="B14" s="513" t="s">
        <v>280</v>
      </c>
      <c r="C14" s="514" t="s">
        <v>65</v>
      </c>
      <c r="D14" s="515">
        <v>0</v>
      </c>
      <c r="E14" s="516">
        <v>0</v>
      </c>
      <c r="F14" s="517">
        <v>0</v>
      </c>
      <c r="G14" s="505">
        <v>0</v>
      </c>
      <c r="H14" s="518">
        <v>0</v>
      </c>
      <c r="I14" s="519">
        <v>0</v>
      </c>
      <c r="J14" s="520">
        <v>0</v>
      </c>
      <c r="K14" s="520">
        <v>0</v>
      </c>
      <c r="L14" s="521">
        <v>0</v>
      </c>
      <c r="M14" s="521">
        <v>0</v>
      </c>
      <c r="N14" s="522">
        <v>0</v>
      </c>
      <c r="O14" s="523">
        <v>0</v>
      </c>
      <c r="Q14" s="483"/>
    </row>
    <row r="15" spans="1:16" ht="15.75" thickTop="1">
      <c r="A15" s="45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</row>
  </sheetData>
  <sheetProtection/>
  <mergeCells count="2">
    <mergeCell ref="A2:Q2"/>
    <mergeCell ref="A1:Q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</dc:creator>
  <cp:keywords/>
  <dc:description/>
  <cp:lastModifiedBy>jmeno</cp:lastModifiedBy>
  <dcterms:created xsi:type="dcterms:W3CDTF">2010-03-21T20:46:28Z</dcterms:created>
  <dcterms:modified xsi:type="dcterms:W3CDTF">2010-03-21T21:09:18Z</dcterms:modified>
  <cp:category/>
  <cp:version/>
  <cp:contentType/>
  <cp:contentStatus/>
</cp:coreProperties>
</file>