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060" windowHeight="11850" activeTab="8"/>
  </bookViews>
  <sheets>
    <sheet name="Žákyně" sheetId="1" r:id="rId1"/>
    <sheet name="Dorky" sheetId="2" r:id="rId2"/>
    <sheet name="Juniorky" sheetId="3" r:id="rId3"/>
    <sheet name="Ženy" sheetId="4" r:id="rId4"/>
    <sheet name="Seniorky" sheetId="5" r:id="rId5"/>
    <sheet name="Žáci" sheetId="6" r:id="rId6"/>
    <sheet name="Dorci" sheetId="7" r:id="rId7"/>
    <sheet name="Junioři" sheetId="8" r:id="rId8"/>
    <sheet name="Muži" sheetId="9" r:id="rId9"/>
    <sheet name="Senioři" sheetId="10" r:id="rId10"/>
    <sheet name="Postupující na MČR" sheetId="11" r:id="rId11"/>
    <sheet name="Pořadí oddílů" sheetId="12" r:id="rId12"/>
  </sheets>
  <definedNames/>
  <calcPr fullCalcOnLoad="1" refMode="R1C1"/>
</workbook>
</file>

<file path=xl/sharedStrings.xml><?xml version="1.0" encoding="utf-8"?>
<sst xmlns="http://schemas.openxmlformats.org/spreadsheetml/2006/main" count="896" uniqueCount="342">
  <si>
    <t xml:space="preserve"> Krajské mistrovství dorostu  2007</t>
  </si>
  <si>
    <t>Poř.</t>
  </si>
  <si>
    <t>Jméno</t>
  </si>
  <si>
    <t>Oddíl</t>
  </si>
  <si>
    <t>Reg. Číslo</t>
  </si>
  <si>
    <t>Dráha č.1</t>
  </si>
  <si>
    <t>Dráha č.2</t>
  </si>
  <si>
    <t>Dráha č.3</t>
  </si>
  <si>
    <t>Dráha č.4</t>
  </si>
  <si>
    <t>Plné</t>
  </si>
  <si>
    <t>Doráž.</t>
  </si>
  <si>
    <t>Chyb.</t>
  </si>
  <si>
    <t>Celkem</t>
  </si>
  <si>
    <t>1.</t>
  </si>
  <si>
    <t>Chráska Dalibor</t>
  </si>
  <si>
    <t>TJ Červený Kostelec</t>
  </si>
  <si>
    <t>2.</t>
  </si>
  <si>
    <t>Bednařík Jan</t>
  </si>
  <si>
    <t>SKK Jičín</t>
  </si>
  <si>
    <t>3.</t>
  </si>
  <si>
    <t>Tulka Vojtěch</t>
  </si>
  <si>
    <t>SKK Hořice</t>
  </si>
  <si>
    <t>4.</t>
  </si>
  <si>
    <t>Řehák Pavel</t>
  </si>
  <si>
    <t>Lokomotiva Trutnov</t>
  </si>
  <si>
    <t>5.</t>
  </si>
  <si>
    <t>Horáček Jiří</t>
  </si>
  <si>
    <t>SKK Vrchlabí</t>
  </si>
  <si>
    <t>6.</t>
  </si>
  <si>
    <t>Prachař Filip</t>
  </si>
  <si>
    <t>7.</t>
  </si>
  <si>
    <t>Fejfar Lukáš</t>
  </si>
  <si>
    <t>8.</t>
  </si>
  <si>
    <t>Vlček Michal</t>
  </si>
  <si>
    <t>9.</t>
  </si>
  <si>
    <t>Jansa Jakub</t>
  </si>
  <si>
    <t>SKK Náchod</t>
  </si>
  <si>
    <t>10.</t>
  </si>
  <si>
    <t>Michálek Martin</t>
  </si>
  <si>
    <t>Start Rychnov</t>
  </si>
  <si>
    <t>11.</t>
  </si>
  <si>
    <t>Kupka Josef</t>
  </si>
  <si>
    <t>Sokol Dobruška</t>
  </si>
  <si>
    <t>12.</t>
  </si>
  <si>
    <t>Portyš Petr</t>
  </si>
  <si>
    <t>13.</t>
  </si>
  <si>
    <t>Palička Tomáš</t>
  </si>
  <si>
    <t>SK Solnice</t>
  </si>
  <si>
    <t>14.</t>
  </si>
  <si>
    <t>Bartoníček Martin</t>
  </si>
  <si>
    <t>15.</t>
  </si>
  <si>
    <t>Pecold Pavel</t>
  </si>
  <si>
    <t>16.</t>
  </si>
  <si>
    <t>Hejzlar Tomáš</t>
  </si>
  <si>
    <t>17.</t>
  </si>
  <si>
    <t>Veverka Tomáš</t>
  </si>
  <si>
    <t>18.</t>
  </si>
  <si>
    <t>Smolík Dominik</t>
  </si>
  <si>
    <t>19.</t>
  </si>
  <si>
    <t>Šípek Vojtěch</t>
  </si>
  <si>
    <t>20.</t>
  </si>
  <si>
    <t xml:space="preserve">                   Egrt Jaroslav</t>
  </si>
  <si>
    <t>V Jičíně 14.4.2007</t>
  </si>
  <si>
    <r>
      <t>Rozhodčí:</t>
    </r>
    <r>
      <rPr>
        <b/>
        <i/>
        <sz val="12"/>
        <rFont val="Times New Roman CE"/>
        <family val="0"/>
      </rPr>
      <t xml:space="preserve"> </t>
    </r>
    <r>
      <rPr>
        <i/>
        <sz val="12"/>
        <rFont val="Times New Roman CE"/>
        <family val="0"/>
      </rPr>
      <t xml:space="preserve"> Čermák František</t>
    </r>
  </si>
  <si>
    <t>VÝSLEDKOVÁ LISTINA</t>
  </si>
  <si>
    <t>MISTROVSTVÍ JEDNOTLIVCŮ KRÁLOVÉHRADECKÉHO KRAJE 2007</t>
  </si>
  <si>
    <t>14. 4. 2007 - Hořice</t>
  </si>
  <si>
    <t>poř.</t>
  </si>
  <si>
    <t>oddíl</t>
  </si>
  <si>
    <t>1.nához</t>
  </si>
  <si>
    <t>plné</t>
  </si>
  <si>
    <t>dorážka</t>
  </si>
  <si>
    <t>chyby</t>
  </si>
  <si>
    <t>CELKEM</t>
  </si>
  <si>
    <t>dor.</t>
  </si>
  <si>
    <t>ch.</t>
  </si>
  <si>
    <t>Seniorky 2007</t>
  </si>
  <si>
    <t>Kolářová Marie</t>
  </si>
  <si>
    <t>Frydrychová Marie</t>
  </si>
  <si>
    <t>TJ Start Rychnov</t>
  </si>
  <si>
    <t>Moravcová Věra</t>
  </si>
  <si>
    <t>Majerová Nataša</t>
  </si>
  <si>
    <t>Vodičková Alena</t>
  </si>
  <si>
    <t>TJ Č. Kostelec</t>
  </si>
  <si>
    <t>Kuhová Marie</t>
  </si>
  <si>
    <t>Pírková Radomila</t>
  </si>
  <si>
    <t>SKK Třebechovice</t>
  </si>
  <si>
    <t>Sonnevendová Barbora</t>
  </si>
  <si>
    <t>Kopecká Eva</t>
  </si>
  <si>
    <t>Krulišová Václava</t>
  </si>
  <si>
    <t>TJ Loko Trutnov</t>
  </si>
  <si>
    <t>Lejpová Lidmila</t>
  </si>
  <si>
    <t>TJ Č. Meziříčí</t>
  </si>
  <si>
    <t xml:space="preserve"> </t>
  </si>
  <si>
    <t xml:space="preserve">dor. </t>
  </si>
  <si>
    <t>Juniorky 2007</t>
  </si>
  <si>
    <t>Hrdinová Lenka</t>
  </si>
  <si>
    <t>Tomášková Lenka</t>
  </si>
  <si>
    <t>Tomášková Martina</t>
  </si>
  <si>
    <t>Cvejnová Aneta</t>
  </si>
  <si>
    <t>Cíglerová Tereza</t>
  </si>
  <si>
    <t>Chrásková Michaela</t>
  </si>
  <si>
    <t>Abelová Petra</t>
  </si>
  <si>
    <t>Zvoníčková Lucie</t>
  </si>
  <si>
    <t>Janečková Martina</t>
  </si>
  <si>
    <t>23.4.2005 Náchod</t>
  </si>
  <si>
    <t>2.nához</t>
  </si>
  <si>
    <t xml:space="preserve">celkem </t>
  </si>
  <si>
    <t>1. Nához</t>
  </si>
  <si>
    <t>2. Nához</t>
  </si>
  <si>
    <t>F I N Á L E</t>
  </si>
  <si>
    <t>Hažva Jaroslav</t>
  </si>
  <si>
    <t>Bartoníček Jiří</t>
  </si>
  <si>
    <t>Holý Petr</t>
  </si>
  <si>
    <t>Žiško Vlado</t>
  </si>
  <si>
    <t>Bureš Roman</t>
  </si>
  <si>
    <t>Markl Milan</t>
  </si>
  <si>
    <t>Loko Trutnov</t>
  </si>
  <si>
    <t>Horn Jan</t>
  </si>
  <si>
    <t>Baier Jiří</t>
  </si>
  <si>
    <t>Majer Tomáš</t>
  </si>
  <si>
    <t>Hobl David</t>
  </si>
  <si>
    <t>Kozel Martin</t>
  </si>
  <si>
    <t>Louda Pavel</t>
  </si>
  <si>
    <t>KVALIFIKACE</t>
  </si>
  <si>
    <t>POSTUP DO FINÁLE</t>
  </si>
  <si>
    <t>Kašpar Jindřich</t>
  </si>
  <si>
    <t>Červ. Kostelec</t>
  </si>
  <si>
    <t>Rolf Michal</t>
  </si>
  <si>
    <t>Měkota Zdeněk</t>
  </si>
  <si>
    <t>Adamů Tomáš</t>
  </si>
  <si>
    <t>Šolc Martin</t>
  </si>
  <si>
    <t>Smiřice</t>
  </si>
  <si>
    <t>Košťál Karel</t>
  </si>
  <si>
    <t>Vejvara Jiří</t>
  </si>
  <si>
    <t>Kříž Jaroslav</t>
  </si>
  <si>
    <t>21.</t>
  </si>
  <si>
    <t>Hanzlík Miroslav</t>
  </si>
  <si>
    <t>Rychnov n. Kn.</t>
  </si>
  <si>
    <t>22.</t>
  </si>
  <si>
    <t>Kindl Roman</t>
  </si>
  <si>
    <t>Třebechovice</t>
  </si>
  <si>
    <t>23.</t>
  </si>
  <si>
    <t>Holanec Petr</t>
  </si>
  <si>
    <t>24.</t>
  </si>
  <si>
    <t>Mýl Martin</t>
  </si>
  <si>
    <t>Kvasničková Marie</t>
  </si>
  <si>
    <t>Bidrmanová Irena</t>
  </si>
  <si>
    <t>Votočková Jana</t>
  </si>
  <si>
    <t>Adamů Dana</t>
  </si>
  <si>
    <t>Sýkorová Hana</t>
  </si>
  <si>
    <t>Šedivá Alena</t>
  </si>
  <si>
    <t>Graciasová Miloslava</t>
  </si>
  <si>
    <t>Viková Dana</t>
  </si>
  <si>
    <t>Zelinková Hana</t>
  </si>
  <si>
    <t>TJ Č.Kostelec</t>
  </si>
  <si>
    <t>Hrdinová Martina</t>
  </si>
  <si>
    <t>Šmídová Kateřina</t>
  </si>
  <si>
    <t>TJ D.Králové</t>
  </si>
  <si>
    <t>Krejcarová Žofie</t>
  </si>
  <si>
    <t>Kašparová Marie</t>
  </si>
  <si>
    <t>Rozhodčí :</t>
  </si>
  <si>
    <t>Novotný J. II/0235</t>
  </si>
  <si>
    <t>Fikar B.  II/0215</t>
  </si>
  <si>
    <t>Hořice 21.4.2007</t>
  </si>
  <si>
    <t>Žákyně 2007</t>
  </si>
  <si>
    <t>Divišová Michaela</t>
  </si>
  <si>
    <t>KK Josefov</t>
  </si>
  <si>
    <t>Moravcová Lucie</t>
  </si>
  <si>
    <t>Buštová Iveta</t>
  </si>
  <si>
    <t>Graciasová Jitka</t>
  </si>
  <si>
    <t>Víchová Monika</t>
  </si>
  <si>
    <t>Svobodová Dominika</t>
  </si>
  <si>
    <t>TJ LOKO Trutnov</t>
  </si>
  <si>
    <t>Kammelová Eva</t>
  </si>
  <si>
    <t>Pelcová Nikola</t>
  </si>
  <si>
    <t>SKK Jicín</t>
  </si>
  <si>
    <t>Hodnocení: KP žákyň proběhl naprosto bez nedostatků. Losování v 8:30 hodin. Dostavilo se 8 žákyň. Zahájení v 9:00 hodin na drahách 1-2.</t>
  </si>
  <si>
    <t>Ukončení v 13:00 hodin. Byly předány medaile a diplomy. Kr. přebornice má právo postupu na MČR z PMN postupové právo proto přechází</t>
  </si>
  <si>
    <t>na druhou v pořadí. Hodnocení vypracoval Josef Dymáček.      Vrchlabí 21.4.2007</t>
  </si>
  <si>
    <t>Žáci 2007</t>
  </si>
  <si>
    <t>Neumann Daniel</t>
  </si>
  <si>
    <t>TJ Červ. Kostelec</t>
  </si>
  <si>
    <t>Poláček Jan</t>
  </si>
  <si>
    <t>Mrkos Ondřej</t>
  </si>
  <si>
    <t>Indrák Jakub</t>
  </si>
  <si>
    <t>Polák Daniel</t>
  </si>
  <si>
    <t>Jirásko Zbyněk</t>
  </si>
  <si>
    <t>Zívr Ladislav</t>
  </si>
  <si>
    <t>Ringel Jan</t>
  </si>
  <si>
    <t>Trýzna Lukáš</t>
  </si>
  <si>
    <t>Stolín Jan</t>
  </si>
  <si>
    <t>Horník Stanislav</t>
  </si>
  <si>
    <t>Kašpar Jan</t>
  </si>
  <si>
    <t>Plaňanský Agaton</t>
  </si>
  <si>
    <t>Holubec Dan</t>
  </si>
  <si>
    <t>Vlček Martin</t>
  </si>
  <si>
    <t>Hodnocení: KP žáků proběhlo bez nedostatků. Losování v 8:30 hodin. Dostavilo se 15 žáků. Zahájení v 9:00 hodin na drahách 3-4.</t>
  </si>
  <si>
    <t>Ukončeno v 15:30 hodin. Předány byly medaile a diplomy. Kr. přeborník má právo postupu na MRČ z PMN, postupové právo proto přechází</t>
  </si>
  <si>
    <t>na druhého v pořadí. Hodnocení vypracoval Josef Dymáček.      Vrchlabí 21.4.2007</t>
  </si>
  <si>
    <t>Pořadí</t>
  </si>
  <si>
    <t>Jméno hráče</t>
  </si>
  <si>
    <t>Kvalifikace</t>
  </si>
  <si>
    <t>Finále</t>
  </si>
  <si>
    <t>Vrchlabí</t>
  </si>
  <si>
    <t>Říha Zdeněk</t>
  </si>
  <si>
    <t>Rychnov</t>
  </si>
  <si>
    <t>Kejzlar Jaroslav</t>
  </si>
  <si>
    <t>Náchod</t>
  </si>
  <si>
    <t>Sobčák Ondřej</t>
  </si>
  <si>
    <t>Podzimek Martin</t>
  </si>
  <si>
    <t>Jung Radek</t>
  </si>
  <si>
    <t>Č. Kostelec</t>
  </si>
  <si>
    <t>Adamů Jan</t>
  </si>
  <si>
    <t>Hořice</t>
  </si>
  <si>
    <t>Fikar Ondřej</t>
  </si>
  <si>
    <t>Jičín</t>
  </si>
  <si>
    <t>Kazda Jaroslav</t>
  </si>
  <si>
    <t>Horáček Jan</t>
  </si>
  <si>
    <t>Janko Lukáš</t>
  </si>
  <si>
    <t>Č. Meziříčí</t>
  </si>
  <si>
    <t>Brouček Jiří</t>
  </si>
  <si>
    <t>Čejpa Ladislav</t>
  </si>
  <si>
    <t>Pek Roman</t>
  </si>
  <si>
    <t>Kolařík Luboš</t>
  </si>
  <si>
    <t>Solnice</t>
  </si>
  <si>
    <t>Chovanec Jaroslav</t>
  </si>
  <si>
    <t>Pořadí.</t>
  </si>
  <si>
    <t>P1</t>
  </si>
  <si>
    <t>D1</t>
  </si>
  <si>
    <t>C1</t>
  </si>
  <si>
    <t>P2</t>
  </si>
  <si>
    <t>D2</t>
  </si>
  <si>
    <t>C2</t>
  </si>
  <si>
    <t>P3</t>
  </si>
  <si>
    <t>D3</t>
  </si>
  <si>
    <t>C3</t>
  </si>
  <si>
    <t>P4</t>
  </si>
  <si>
    <t>D4</t>
  </si>
  <si>
    <t>C4</t>
  </si>
  <si>
    <t>Dor.</t>
  </si>
  <si>
    <t>Pavlata</t>
  </si>
  <si>
    <t>Nová Paka</t>
  </si>
  <si>
    <t>Gottstein</t>
  </si>
  <si>
    <t>Tesař</t>
  </si>
  <si>
    <t>Doucha</t>
  </si>
  <si>
    <t>Dvůr Králové</t>
  </si>
  <si>
    <t>Šulc</t>
  </si>
  <si>
    <t>Gajdoš</t>
  </si>
  <si>
    <t>Červený Kostelec</t>
  </si>
  <si>
    <t>Vodička</t>
  </si>
  <si>
    <t>Řehák</t>
  </si>
  <si>
    <t>Kuchař</t>
  </si>
  <si>
    <t>Krsek</t>
  </si>
  <si>
    <t>Martinec</t>
  </si>
  <si>
    <t>Trutnov</t>
  </si>
  <si>
    <t>Jeníček</t>
  </si>
  <si>
    <t>Lux</t>
  </si>
  <si>
    <t>Kočí</t>
  </si>
  <si>
    <t>Tobiška</t>
  </si>
  <si>
    <t>Langr</t>
  </si>
  <si>
    <t>Frydrych</t>
  </si>
  <si>
    <t>Miláček</t>
  </si>
  <si>
    <t>Mařák</t>
  </si>
  <si>
    <t>Kolář</t>
  </si>
  <si>
    <t>Škoda Jiří</t>
  </si>
  <si>
    <t>Škoda Antonín</t>
  </si>
  <si>
    <t>Bureš</t>
  </si>
  <si>
    <t>Poříčí</t>
  </si>
  <si>
    <t>Slovík</t>
  </si>
  <si>
    <t>Žákyně</t>
  </si>
  <si>
    <t>Žáci</t>
  </si>
  <si>
    <t>Dorostenky</t>
  </si>
  <si>
    <t>Dorostenci</t>
  </si>
  <si>
    <t>Juniorky</t>
  </si>
  <si>
    <t>Junioři</t>
  </si>
  <si>
    <t>Ženy</t>
  </si>
  <si>
    <t>Muži</t>
  </si>
  <si>
    <t>Seniorky</t>
  </si>
  <si>
    <t>Senioři</t>
  </si>
  <si>
    <t>H1</t>
  </si>
  <si>
    <t>TJ Start Rychnov n.Kn.</t>
  </si>
  <si>
    <t>Jirouš Michal</t>
  </si>
  <si>
    <t>H2</t>
  </si>
  <si>
    <t>H3</t>
  </si>
  <si>
    <t>H4</t>
  </si>
  <si>
    <t>H5</t>
  </si>
  <si>
    <t>Trudič Pavel</t>
  </si>
  <si>
    <t>H6</t>
  </si>
  <si>
    <t>Pavlata Vladimír</t>
  </si>
  <si>
    <t>Gottštein Václav</t>
  </si>
  <si>
    <t>TJ Nová Paka</t>
  </si>
  <si>
    <t>Pořadí oddílů dle získaných medailí</t>
  </si>
  <si>
    <t>zlato</t>
  </si>
  <si>
    <t>stříbro</t>
  </si>
  <si>
    <t>bronz</t>
  </si>
  <si>
    <t xml:space="preserve">           Mistrovství v kuželkách dorostenek Královehradecké oblasti </t>
  </si>
  <si>
    <t>Náchod 21.4.2007</t>
  </si>
  <si>
    <t xml:space="preserve">Příjení </t>
  </si>
  <si>
    <t>jméno</t>
  </si>
  <si>
    <t>narození</t>
  </si>
  <si>
    <t>č.p.</t>
  </si>
  <si>
    <t>celkem</t>
  </si>
  <si>
    <t>STRÁNSKÁ</t>
  </si>
  <si>
    <t>Karolína</t>
  </si>
  <si>
    <t>VLČKOVÁ</t>
  </si>
  <si>
    <t>Petra</t>
  </si>
  <si>
    <t xml:space="preserve">INDRÁKOVÁ </t>
  </si>
  <si>
    <t>Kateřina</t>
  </si>
  <si>
    <t>HRABOVÁ</t>
  </si>
  <si>
    <t>Žaneta</t>
  </si>
  <si>
    <t>SERBOUSKOVÁ</t>
  </si>
  <si>
    <t>KOVÁČIKOVÁ</t>
  </si>
  <si>
    <t>Veronika</t>
  </si>
  <si>
    <t>DIVIŠOVÁ</t>
  </si>
  <si>
    <t>Michaela</t>
  </si>
  <si>
    <t>NOŽIČKOVÁ</t>
  </si>
  <si>
    <t>ALEXOVÁ</t>
  </si>
  <si>
    <t>Radka</t>
  </si>
  <si>
    <t>PRISTANDOVÁ</t>
  </si>
  <si>
    <t>Nela</t>
  </si>
  <si>
    <t>VYSUČKOVÁ</t>
  </si>
  <si>
    <t>Eva</t>
  </si>
  <si>
    <t>MAJEROVÁ</t>
  </si>
  <si>
    <t>Šárka</t>
  </si>
  <si>
    <t>DEMUTHOVÁ</t>
  </si>
  <si>
    <t>Andrea</t>
  </si>
  <si>
    <t>NEKVASILOVÁ</t>
  </si>
  <si>
    <t>Martina</t>
  </si>
  <si>
    <t>PLESAROVÁ</t>
  </si>
  <si>
    <t>Tereza</t>
  </si>
  <si>
    <t>RINNOVÁ</t>
  </si>
  <si>
    <t>Eliška</t>
  </si>
  <si>
    <t>PLŠKOVÁ</t>
  </si>
  <si>
    <t>Vendula</t>
  </si>
  <si>
    <t>CVEJNOVÁ</t>
  </si>
  <si>
    <t>Markéta</t>
  </si>
  <si>
    <t>Rozhodčí: Dyntera Jaroslav</t>
  </si>
  <si>
    <r>
      <t xml:space="preserve">                                                       pro rok </t>
    </r>
    <r>
      <rPr>
        <sz val="16"/>
        <rFont val="Arial CE"/>
        <family val="2"/>
      </rPr>
      <t>2007</t>
    </r>
  </si>
  <si>
    <t>Stránská Karolína</t>
  </si>
  <si>
    <t>Vlčková Petra</t>
  </si>
  <si>
    <t xml:space="preserve">                Postupující na MČR 2007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</si>
</sst>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2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8"/>
      <color indexed="10"/>
      <name val="Times New Roman CE"/>
      <family val="1"/>
    </font>
    <font>
      <sz val="12"/>
      <color indexed="51"/>
      <name val="Times New Roman CE"/>
      <family val="0"/>
    </font>
    <font>
      <i/>
      <sz val="12"/>
      <name val="Times New Roman CE"/>
      <family val="1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2"/>
      <name val="Times New Roman CE"/>
      <family val="0"/>
    </font>
    <font>
      <sz val="10"/>
      <name val="Arial CE"/>
      <family val="0"/>
    </font>
    <font>
      <b/>
      <sz val="18"/>
      <name val="Comic Sans MS"/>
      <family val="4"/>
    </font>
    <font>
      <b/>
      <sz val="12"/>
      <name val="Comic Sans MS"/>
      <family val="4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b/>
      <sz val="16"/>
      <name val="Comic Sans MS"/>
      <family val="4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2"/>
    </font>
    <font>
      <sz val="12"/>
      <name val="Comic Sans MS"/>
      <family val="4"/>
    </font>
    <font>
      <b/>
      <sz val="10"/>
      <color indexed="8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 CE"/>
      <family val="0"/>
    </font>
    <font>
      <sz val="8"/>
      <name val="Times New Roman CE"/>
      <family val="0"/>
    </font>
    <font>
      <b/>
      <sz val="14"/>
      <name val="Times New Roman CE"/>
      <family val="0"/>
    </font>
    <font>
      <sz val="16"/>
      <name val="Arial CE"/>
      <family val="2"/>
    </font>
    <font>
      <sz val="14"/>
      <name val="Arial CE"/>
      <family val="2"/>
    </font>
    <font>
      <i/>
      <sz val="8"/>
      <name val="Arial CE"/>
      <family val="2"/>
    </font>
    <font>
      <sz val="11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double"/>
      <right style="double"/>
      <top style="double"/>
      <bottom style="dotted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uble"/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uble"/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uble"/>
      <right style="double"/>
      <top>
        <color indexed="63"/>
      </top>
      <bottom style="dotted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uble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uble"/>
      <right style="dotted"/>
      <top>
        <color indexed="63"/>
      </top>
      <bottom style="dotted"/>
    </border>
    <border>
      <left style="double"/>
      <right style="dotted"/>
      <top>
        <color indexed="63"/>
      </top>
      <bottom style="double"/>
    </border>
    <border>
      <left style="dotted"/>
      <right style="double"/>
      <top style="dotted"/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9" fillId="0" borderId="0" applyNumberFormat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7" borderId="34" xfId="21" applyFont="1" applyFill="1" applyBorder="1" applyAlignment="1">
      <alignment horizontal="center"/>
      <protection/>
    </xf>
    <xf numFmtId="0" fontId="10" fillId="7" borderId="35" xfId="21" applyFont="1" applyFill="1" applyBorder="1" applyAlignment="1">
      <alignment horizontal="center"/>
      <protection/>
    </xf>
    <xf numFmtId="0" fontId="10" fillId="7" borderId="36" xfId="21" applyFont="1" applyFill="1" applyBorder="1" applyAlignment="1">
      <alignment horizontal="center"/>
      <protection/>
    </xf>
    <xf numFmtId="0" fontId="9" fillId="0" borderId="0" xfId="21">
      <alignment/>
      <protection/>
    </xf>
    <xf numFmtId="0" fontId="10" fillId="7" borderId="37" xfId="21" applyFont="1" applyFill="1" applyBorder="1" applyAlignment="1">
      <alignment horizontal="center"/>
      <protection/>
    </xf>
    <xf numFmtId="0" fontId="10" fillId="7" borderId="0" xfId="21" applyFont="1" applyFill="1" applyBorder="1" applyAlignment="1">
      <alignment horizontal="center"/>
      <protection/>
    </xf>
    <xf numFmtId="0" fontId="10" fillId="7" borderId="38" xfId="21" applyFont="1" applyFill="1" applyBorder="1" applyAlignment="1">
      <alignment horizontal="center"/>
      <protection/>
    </xf>
    <xf numFmtId="0" fontId="9" fillId="7" borderId="37" xfId="21" applyFill="1" applyBorder="1">
      <alignment/>
      <protection/>
    </xf>
    <xf numFmtId="0" fontId="9" fillId="7" borderId="0" xfId="21" applyFill="1" applyBorder="1" applyAlignment="1">
      <alignment horizontal="right"/>
      <protection/>
    </xf>
    <xf numFmtId="0" fontId="9" fillId="7" borderId="0" xfId="21" applyFill="1" applyBorder="1" applyAlignment="1">
      <alignment horizontal="center"/>
      <protection/>
    </xf>
    <xf numFmtId="0" fontId="9" fillId="7" borderId="38" xfId="21" applyFill="1" applyBorder="1" applyAlignment="1">
      <alignment horizontal="center"/>
      <protection/>
    </xf>
    <xf numFmtId="0" fontId="11" fillId="7" borderId="37" xfId="21" applyFont="1" applyFill="1" applyBorder="1" applyAlignment="1">
      <alignment horizontal="center"/>
      <protection/>
    </xf>
    <xf numFmtId="0" fontId="11" fillId="7" borderId="0" xfId="21" applyFont="1" applyFill="1" applyBorder="1" applyAlignment="1">
      <alignment horizontal="center"/>
      <protection/>
    </xf>
    <xf numFmtId="0" fontId="11" fillId="7" borderId="38" xfId="21" applyFont="1" applyFill="1" applyBorder="1" applyAlignment="1">
      <alignment horizontal="center"/>
      <protection/>
    </xf>
    <xf numFmtId="0" fontId="12" fillId="0" borderId="34" xfId="21" applyFont="1" applyBorder="1" applyAlignment="1">
      <alignment horizontal="center" vertical="center" wrapText="1"/>
      <protection/>
    </xf>
    <xf numFmtId="0" fontId="12" fillId="0" borderId="36" xfId="21" applyFont="1" applyBorder="1" applyAlignment="1">
      <alignment horizontal="center" vertical="center" wrapText="1"/>
      <protection/>
    </xf>
    <xf numFmtId="0" fontId="12" fillId="0" borderId="39" xfId="21" applyFont="1" applyBorder="1" applyAlignment="1">
      <alignment horizontal="center" vertical="center" wrapText="1"/>
      <protection/>
    </xf>
    <xf numFmtId="0" fontId="12" fillId="0" borderId="40" xfId="21" applyFont="1" applyBorder="1" applyAlignment="1">
      <alignment horizontal="center" vertical="center" wrapText="1"/>
      <protection/>
    </xf>
    <xf numFmtId="0" fontId="12" fillId="8" borderId="41" xfId="2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2" fillId="4" borderId="41" xfId="21" applyFont="1" applyFill="1" applyBorder="1" applyAlignment="1">
      <alignment horizontal="center" vertical="center" wrapText="1"/>
      <protection/>
    </xf>
    <xf numFmtId="0" fontId="12" fillId="3" borderId="41" xfId="21" applyFont="1" applyFill="1" applyBorder="1" applyAlignment="1">
      <alignment horizontal="center" vertical="center" wrapText="1"/>
      <protection/>
    </xf>
    <xf numFmtId="0" fontId="12" fillId="6" borderId="41" xfId="21" applyFont="1" applyFill="1" applyBorder="1" applyAlignment="1">
      <alignment horizontal="center" vertical="center" wrapText="1"/>
      <protection/>
    </xf>
    <xf numFmtId="0" fontId="12" fillId="0" borderId="44" xfId="21" applyFont="1" applyBorder="1" applyAlignment="1">
      <alignment horizontal="center"/>
      <protection/>
    </xf>
    <xf numFmtId="0" fontId="12" fillId="0" borderId="44" xfId="21" applyFont="1" applyBorder="1" applyAlignment="1">
      <alignment horizontal="center" vertical="center" wrapText="1"/>
      <protection/>
    </xf>
    <xf numFmtId="0" fontId="13" fillId="0" borderId="45" xfId="21" applyFont="1" applyBorder="1" applyAlignment="1">
      <alignment horizontal="center" vertical="center" wrapText="1"/>
      <protection/>
    </xf>
    <xf numFmtId="0" fontId="12" fillId="9" borderId="46" xfId="21" applyFont="1" applyFill="1" applyBorder="1" applyAlignment="1">
      <alignment horizontal="center" vertical="center"/>
      <protection/>
    </xf>
    <xf numFmtId="0" fontId="12" fillId="0" borderId="37" xfId="21" applyFont="1" applyBorder="1" applyAlignment="1">
      <alignment horizontal="center" vertical="center" wrapText="1"/>
      <protection/>
    </xf>
    <xf numFmtId="0" fontId="12" fillId="0" borderId="47" xfId="21" applyFont="1" applyBorder="1" applyAlignment="1">
      <alignment horizontal="center" vertical="center" wrapText="1"/>
      <protection/>
    </xf>
    <xf numFmtId="0" fontId="12" fillId="0" borderId="48" xfId="21" applyFont="1" applyBorder="1" applyAlignment="1">
      <alignment horizontal="center" vertical="center" wrapText="1"/>
      <protection/>
    </xf>
    <xf numFmtId="0" fontId="12" fillId="0" borderId="49" xfId="21" applyFont="1" applyBorder="1" applyAlignment="1">
      <alignment horizontal="center" vertical="center" wrapText="1"/>
      <protection/>
    </xf>
    <xf numFmtId="0" fontId="14" fillId="8" borderId="50" xfId="21" applyFont="1" applyFill="1" applyBorder="1" applyAlignment="1">
      <alignment horizontal="center" vertical="center" wrapText="1"/>
      <protection/>
    </xf>
    <xf numFmtId="0" fontId="14" fillId="8" borderId="51" xfId="21" applyFont="1" applyFill="1" applyBorder="1" applyAlignment="1">
      <alignment horizontal="center" vertical="center" wrapText="1"/>
      <protection/>
    </xf>
    <xf numFmtId="0" fontId="14" fillId="8" borderId="52" xfId="21" applyFont="1" applyFill="1" applyBorder="1" applyAlignment="1">
      <alignment horizontal="center" vertical="center" wrapText="1"/>
      <protection/>
    </xf>
    <xf numFmtId="0" fontId="14" fillId="4" borderId="50" xfId="21" applyFont="1" applyFill="1" applyBorder="1" applyAlignment="1">
      <alignment horizontal="center" vertical="center" wrapText="1"/>
      <protection/>
    </xf>
    <xf numFmtId="0" fontId="14" fillId="4" borderId="51" xfId="21" applyFont="1" applyFill="1" applyBorder="1" applyAlignment="1">
      <alignment horizontal="center" vertical="center" wrapText="1"/>
      <protection/>
    </xf>
    <xf numFmtId="0" fontId="14" fillId="4" borderId="52" xfId="21" applyFont="1" applyFill="1" applyBorder="1" applyAlignment="1">
      <alignment horizontal="center" vertical="center" wrapText="1"/>
      <protection/>
    </xf>
    <xf numFmtId="0" fontId="14" fillId="3" borderId="50" xfId="21" applyFont="1" applyFill="1" applyBorder="1" applyAlignment="1">
      <alignment horizontal="center" vertical="center" wrapText="1"/>
      <protection/>
    </xf>
    <xf numFmtId="0" fontId="14" fillId="3" borderId="51" xfId="21" applyFont="1" applyFill="1" applyBorder="1" applyAlignment="1">
      <alignment horizontal="center" vertical="center" wrapText="1"/>
      <protection/>
    </xf>
    <xf numFmtId="0" fontId="14" fillId="3" borderId="52" xfId="21" applyFont="1" applyFill="1" applyBorder="1" applyAlignment="1">
      <alignment horizontal="center" vertical="center" wrapText="1"/>
      <protection/>
    </xf>
    <xf numFmtId="0" fontId="14" fillId="6" borderId="50" xfId="21" applyFont="1" applyFill="1" applyBorder="1" applyAlignment="1">
      <alignment horizontal="center" vertical="center" wrapText="1"/>
      <protection/>
    </xf>
    <xf numFmtId="0" fontId="14" fillId="6" borderId="51" xfId="21" applyFont="1" applyFill="1" applyBorder="1" applyAlignment="1">
      <alignment horizontal="center" vertical="center" wrapText="1"/>
      <protection/>
    </xf>
    <xf numFmtId="0" fontId="14" fillId="6" borderId="52" xfId="21" applyFont="1" applyFill="1" applyBorder="1" applyAlignment="1">
      <alignment horizontal="center" vertical="center" wrapText="1"/>
      <protection/>
    </xf>
    <xf numFmtId="0" fontId="12" fillId="0" borderId="53" xfId="21" applyFont="1" applyBorder="1" applyAlignment="1">
      <alignment horizontal="center" vertical="center" wrapText="1"/>
      <protection/>
    </xf>
    <xf numFmtId="0" fontId="12" fillId="0" borderId="53" xfId="21" applyFont="1" applyBorder="1" applyAlignment="1">
      <alignment horizontal="center" vertical="center" wrapText="1"/>
      <protection/>
    </xf>
    <xf numFmtId="0" fontId="13" fillId="0" borderId="54" xfId="21" applyFont="1" applyBorder="1" applyAlignment="1">
      <alignment horizontal="center" vertical="center" wrapText="1"/>
      <protection/>
    </xf>
    <xf numFmtId="0" fontId="12" fillId="9" borderId="55" xfId="21" applyFont="1" applyFill="1" applyBorder="1" applyAlignment="1">
      <alignment horizontal="center" vertical="center"/>
      <protection/>
    </xf>
    <xf numFmtId="0" fontId="15" fillId="0" borderId="46" xfId="21" applyFont="1" applyBorder="1" applyAlignment="1">
      <alignment horizontal="center" vertical="center" textRotation="90" wrapText="1"/>
      <protection/>
    </xf>
    <xf numFmtId="0" fontId="16" fillId="0" borderId="56" xfId="21" applyFont="1" applyBorder="1" applyAlignment="1">
      <alignment horizontal="right"/>
      <protection/>
    </xf>
    <xf numFmtId="0" fontId="12" fillId="0" borderId="42" xfId="21" applyFont="1" applyBorder="1">
      <alignment/>
      <protection/>
    </xf>
    <xf numFmtId="0" fontId="17" fillId="0" borderId="42" xfId="21" applyFont="1" applyBorder="1">
      <alignment/>
      <protection/>
    </xf>
    <xf numFmtId="0" fontId="17" fillId="8" borderId="42" xfId="21" applyFont="1" applyFill="1" applyBorder="1" applyAlignment="1">
      <alignment horizontal="center" vertical="center" wrapText="1"/>
      <protection/>
    </xf>
    <xf numFmtId="0" fontId="17" fillId="4" borderId="42" xfId="21" applyFont="1" applyFill="1" applyBorder="1" applyAlignment="1">
      <alignment horizontal="center" vertical="center" wrapText="1"/>
      <protection/>
    </xf>
    <xf numFmtId="0" fontId="17" fillId="3" borderId="42" xfId="21" applyFont="1" applyFill="1" applyBorder="1" applyAlignment="1">
      <alignment horizontal="center" vertical="center" wrapText="1"/>
      <protection/>
    </xf>
    <xf numFmtId="0" fontId="17" fillId="6" borderId="42" xfId="21" applyFont="1" applyFill="1" applyBorder="1" applyAlignment="1">
      <alignment horizontal="center" vertical="center" wrapText="1"/>
      <protection/>
    </xf>
    <xf numFmtId="0" fontId="17" fillId="0" borderId="42" xfId="21" applyFont="1" applyBorder="1" applyAlignment="1">
      <alignment vertical="center" wrapText="1"/>
      <protection/>
    </xf>
    <xf numFmtId="0" fontId="17" fillId="0" borderId="42" xfId="21" applyFont="1" applyBorder="1" applyAlignment="1">
      <alignment horizontal="center" vertical="center" wrapText="1"/>
      <protection/>
    </xf>
    <xf numFmtId="0" fontId="17" fillId="0" borderId="57" xfId="21" applyFont="1" applyBorder="1" applyAlignment="1">
      <alignment horizontal="center" vertical="center" wrapText="1"/>
      <protection/>
    </xf>
    <xf numFmtId="0" fontId="12" fillId="9" borderId="58" xfId="21" applyFont="1" applyFill="1" applyBorder="1" applyAlignment="1">
      <alignment horizontal="center" vertical="center" wrapText="1"/>
      <protection/>
    </xf>
    <xf numFmtId="0" fontId="15" fillId="0" borderId="59" xfId="21" applyFont="1" applyBorder="1" applyAlignment="1">
      <alignment horizontal="center" vertical="center" textRotation="90" wrapText="1"/>
      <protection/>
    </xf>
    <xf numFmtId="0" fontId="16" fillId="0" borderId="60" xfId="21" applyFont="1" applyBorder="1" applyAlignment="1">
      <alignment horizontal="right"/>
      <protection/>
    </xf>
    <xf numFmtId="0" fontId="12" fillId="0" borderId="61" xfId="21" applyFont="1" applyBorder="1">
      <alignment/>
      <protection/>
    </xf>
    <xf numFmtId="0" fontId="17" fillId="0" borderId="61" xfId="21" applyFont="1" applyBorder="1">
      <alignment/>
      <protection/>
    </xf>
    <xf numFmtId="0" fontId="17" fillId="8" borderId="61" xfId="21" applyFont="1" applyFill="1" applyBorder="1" applyAlignment="1">
      <alignment horizontal="center" vertical="center" wrapText="1"/>
      <protection/>
    </xf>
    <xf numFmtId="0" fontId="17" fillId="4" borderId="61" xfId="21" applyFont="1" applyFill="1" applyBorder="1" applyAlignment="1">
      <alignment horizontal="center" vertical="center" wrapText="1"/>
      <protection/>
    </xf>
    <xf numFmtId="0" fontId="17" fillId="3" borderId="61" xfId="21" applyFont="1" applyFill="1" applyBorder="1" applyAlignment="1">
      <alignment horizontal="center" vertical="center" wrapText="1"/>
      <protection/>
    </xf>
    <xf numFmtId="0" fontId="17" fillId="6" borderId="61" xfId="21" applyFont="1" applyFill="1" applyBorder="1" applyAlignment="1">
      <alignment horizontal="center" vertical="center" wrapText="1"/>
      <protection/>
    </xf>
    <xf numFmtId="0" fontId="17" fillId="0" borderId="61" xfId="21" applyFont="1" applyBorder="1" applyAlignment="1">
      <alignment vertical="center" wrapText="1"/>
      <protection/>
    </xf>
    <xf numFmtId="0" fontId="17" fillId="0" borderId="61" xfId="21" applyFont="1" applyBorder="1" applyAlignment="1">
      <alignment horizontal="center" vertical="center" wrapText="1"/>
      <protection/>
    </xf>
    <xf numFmtId="0" fontId="17" fillId="0" borderId="62" xfId="21" applyFont="1" applyBorder="1" applyAlignment="1">
      <alignment horizontal="center" vertical="center" wrapText="1"/>
      <protection/>
    </xf>
    <xf numFmtId="0" fontId="12" fillId="9" borderId="63" xfId="21" applyFont="1" applyFill="1" applyBorder="1" applyAlignment="1">
      <alignment horizontal="center" vertical="center" wrapText="1"/>
      <protection/>
    </xf>
    <xf numFmtId="0" fontId="15" fillId="0" borderId="55" xfId="21" applyFont="1" applyBorder="1" applyAlignment="1">
      <alignment horizontal="center" vertical="center" textRotation="90" wrapText="1"/>
      <protection/>
    </xf>
    <xf numFmtId="0" fontId="16" fillId="0" borderId="64" xfId="21" applyFont="1" applyBorder="1" applyAlignment="1">
      <alignment horizontal="right"/>
      <protection/>
    </xf>
    <xf numFmtId="0" fontId="12" fillId="0" borderId="51" xfId="21" applyFont="1" applyBorder="1">
      <alignment/>
      <protection/>
    </xf>
    <xf numFmtId="0" fontId="17" fillId="0" borderId="51" xfId="21" applyFont="1" applyBorder="1" applyAlignment="1">
      <alignment horizontal="left"/>
      <protection/>
    </xf>
    <xf numFmtId="0" fontId="17" fillId="8" borderId="51" xfId="21" applyFont="1" applyFill="1" applyBorder="1" applyAlignment="1">
      <alignment horizontal="center" vertical="center" wrapText="1"/>
      <protection/>
    </xf>
    <xf numFmtId="0" fontId="17" fillId="4" borderId="51" xfId="21" applyFont="1" applyFill="1" applyBorder="1" applyAlignment="1">
      <alignment horizontal="center" vertical="center" wrapText="1"/>
      <protection/>
    </xf>
    <xf numFmtId="0" fontId="17" fillId="3" borderId="51" xfId="21" applyFont="1" applyFill="1" applyBorder="1" applyAlignment="1">
      <alignment horizontal="center" vertical="center" wrapText="1"/>
      <protection/>
    </xf>
    <xf numFmtId="0" fontId="17" fillId="6" borderId="51" xfId="21" applyFont="1" applyFill="1" applyBorder="1" applyAlignment="1">
      <alignment horizontal="center" vertical="center" wrapText="1"/>
      <protection/>
    </xf>
    <xf numFmtId="0" fontId="17" fillId="0" borderId="51" xfId="21" applyFont="1" applyBorder="1" applyAlignment="1">
      <alignment vertical="center" wrapText="1"/>
      <protection/>
    </xf>
    <xf numFmtId="0" fontId="17" fillId="0" borderId="51" xfId="21" applyFont="1" applyBorder="1" applyAlignment="1">
      <alignment horizontal="center" vertical="center" wrapText="1"/>
      <protection/>
    </xf>
    <xf numFmtId="0" fontId="17" fillId="0" borderId="65" xfId="21" applyFont="1" applyBorder="1" applyAlignment="1">
      <alignment horizontal="center" vertical="center" wrapText="1"/>
      <protection/>
    </xf>
    <xf numFmtId="0" fontId="12" fillId="9" borderId="66" xfId="21" applyFont="1" applyFill="1" applyBorder="1" applyAlignment="1">
      <alignment horizontal="center" vertical="center" wrapText="1"/>
      <protection/>
    </xf>
    <xf numFmtId="0" fontId="9" fillId="0" borderId="0" xfId="21" applyAlignment="1">
      <alignment horizontal="right"/>
      <protection/>
    </xf>
    <xf numFmtId="0" fontId="9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Alignment="1">
      <alignment horizontal="center"/>
      <protection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14" fillId="8" borderId="52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14" fillId="6" borderId="52" xfId="0" applyFont="1" applyFill="1" applyBorder="1" applyAlignment="1">
      <alignment horizontal="center" vertical="center" wrapText="1"/>
    </xf>
    <xf numFmtId="0" fontId="17" fillId="0" borderId="61" xfId="21" applyFont="1" applyBorder="1" applyAlignment="1">
      <alignment horizontal="left"/>
      <protection/>
    </xf>
    <xf numFmtId="0" fontId="17" fillId="0" borderId="51" xfId="21" applyFont="1" applyBorder="1">
      <alignment/>
      <protection/>
    </xf>
    <xf numFmtId="0" fontId="10" fillId="7" borderId="34" xfId="22" applyFont="1" applyFill="1" applyBorder="1" applyAlignment="1">
      <alignment horizontal="center"/>
      <protection/>
    </xf>
    <xf numFmtId="0" fontId="10" fillId="7" borderId="35" xfId="22" applyFont="1" applyFill="1" applyBorder="1" applyAlignment="1">
      <alignment horizontal="center"/>
      <protection/>
    </xf>
    <xf numFmtId="0" fontId="10" fillId="7" borderId="36" xfId="22" applyFont="1" applyFill="1" applyBorder="1" applyAlignment="1">
      <alignment horizontal="center"/>
      <protection/>
    </xf>
    <xf numFmtId="0" fontId="9" fillId="0" borderId="0" xfId="22">
      <alignment/>
      <protection/>
    </xf>
    <xf numFmtId="0" fontId="10" fillId="7" borderId="37" xfId="22" applyFont="1" applyFill="1" applyBorder="1" applyAlignment="1">
      <alignment horizontal="center"/>
      <protection/>
    </xf>
    <xf numFmtId="0" fontId="10" fillId="7" borderId="0" xfId="22" applyFont="1" applyFill="1" applyBorder="1" applyAlignment="1">
      <alignment horizontal="center"/>
      <protection/>
    </xf>
    <xf numFmtId="0" fontId="10" fillId="7" borderId="38" xfId="22" applyFont="1" applyFill="1" applyBorder="1" applyAlignment="1">
      <alignment horizontal="center"/>
      <protection/>
    </xf>
    <xf numFmtId="0" fontId="9" fillId="7" borderId="37" xfId="22" applyFill="1" applyBorder="1">
      <alignment/>
      <protection/>
    </xf>
    <xf numFmtId="0" fontId="9" fillId="7" borderId="0" xfId="22" applyFill="1" applyBorder="1" applyAlignment="1">
      <alignment horizontal="right"/>
      <protection/>
    </xf>
    <xf numFmtId="0" fontId="9" fillId="7" borderId="0" xfId="22" applyFill="1" applyBorder="1" applyAlignment="1">
      <alignment horizontal="center"/>
      <protection/>
    </xf>
    <xf numFmtId="0" fontId="9" fillId="7" borderId="38" xfId="22" applyFill="1" applyBorder="1" applyAlignment="1">
      <alignment horizontal="center"/>
      <protection/>
    </xf>
    <xf numFmtId="0" fontId="11" fillId="7" borderId="37" xfId="22" applyFont="1" applyFill="1" applyBorder="1" applyAlignment="1">
      <alignment horizontal="center"/>
      <protection/>
    </xf>
    <xf numFmtId="0" fontId="11" fillId="7" borderId="0" xfId="22" applyFont="1" applyFill="1" applyBorder="1" applyAlignment="1">
      <alignment horizontal="center"/>
      <protection/>
    </xf>
    <xf numFmtId="0" fontId="11" fillId="7" borderId="38" xfId="22" applyFont="1" applyFill="1" applyBorder="1" applyAlignment="1">
      <alignment horizontal="center"/>
      <protection/>
    </xf>
    <xf numFmtId="0" fontId="12" fillId="0" borderId="34" xfId="22" applyFont="1" applyBorder="1" applyAlignment="1">
      <alignment horizontal="center" vertical="center" wrapText="1"/>
      <protection/>
    </xf>
    <xf numFmtId="0" fontId="12" fillId="0" borderId="36" xfId="22" applyFont="1" applyBorder="1" applyAlignment="1">
      <alignment horizontal="center" vertical="center" wrapText="1"/>
      <protection/>
    </xf>
    <xf numFmtId="0" fontId="12" fillId="0" borderId="39" xfId="22" applyFont="1" applyBorder="1" applyAlignment="1">
      <alignment horizontal="center" vertical="center" wrapText="1"/>
      <protection/>
    </xf>
    <xf numFmtId="0" fontId="12" fillId="0" borderId="40" xfId="22" applyFont="1" applyBorder="1" applyAlignment="1">
      <alignment horizontal="center" vertical="center" wrapText="1"/>
      <protection/>
    </xf>
    <xf numFmtId="0" fontId="12" fillId="8" borderId="67" xfId="22" applyFont="1" applyFill="1" applyBorder="1" applyAlignment="1">
      <alignment horizontal="center" vertical="center" wrapText="1"/>
      <protection/>
    </xf>
    <xf numFmtId="0" fontId="12" fillId="8" borderId="68" xfId="22" applyFont="1" applyFill="1" applyBorder="1" applyAlignment="1">
      <alignment horizontal="center" vertical="center" wrapText="1"/>
      <protection/>
    </xf>
    <xf numFmtId="0" fontId="12" fillId="4" borderId="67" xfId="22" applyFont="1" applyFill="1" applyBorder="1" applyAlignment="1">
      <alignment horizontal="center" vertical="center" wrapText="1"/>
      <protection/>
    </xf>
    <xf numFmtId="0" fontId="12" fillId="4" borderId="68" xfId="22" applyFont="1" applyFill="1" applyBorder="1" applyAlignment="1">
      <alignment horizontal="center" vertical="center" wrapText="1"/>
      <protection/>
    </xf>
    <xf numFmtId="0" fontId="12" fillId="3" borderId="67" xfId="22" applyFont="1" applyFill="1" applyBorder="1" applyAlignment="1">
      <alignment horizontal="center" vertical="center" wrapText="1"/>
      <protection/>
    </xf>
    <xf numFmtId="0" fontId="12" fillId="3" borderId="68" xfId="22" applyFont="1" applyFill="1" applyBorder="1" applyAlignment="1">
      <alignment horizontal="center" vertical="center" wrapText="1"/>
      <protection/>
    </xf>
    <xf numFmtId="0" fontId="12" fillId="6" borderId="67" xfId="22" applyFont="1" applyFill="1" applyBorder="1" applyAlignment="1">
      <alignment horizontal="center" vertical="center" wrapText="1"/>
      <protection/>
    </xf>
    <xf numFmtId="0" fontId="12" fillId="6" borderId="68" xfId="22" applyFont="1" applyFill="1" applyBorder="1" applyAlignment="1">
      <alignment horizontal="center" vertical="center" wrapText="1"/>
      <protection/>
    </xf>
    <xf numFmtId="0" fontId="12" fillId="0" borderId="44" xfId="22" applyFont="1" applyBorder="1" applyAlignment="1">
      <alignment horizontal="center"/>
      <protection/>
    </xf>
    <xf numFmtId="0" fontId="12" fillId="0" borderId="44" xfId="22" applyFont="1" applyBorder="1" applyAlignment="1">
      <alignment horizontal="center" vertical="center" wrapText="1"/>
      <protection/>
    </xf>
    <xf numFmtId="0" fontId="13" fillId="0" borderId="45" xfId="22" applyFont="1" applyBorder="1" applyAlignment="1">
      <alignment horizontal="center" vertical="center" wrapText="1"/>
      <protection/>
    </xf>
    <xf numFmtId="0" fontId="12" fillId="0" borderId="69" xfId="22" applyFont="1" applyBorder="1" applyAlignment="1">
      <alignment horizontal="center" vertical="center" wrapText="1"/>
      <protection/>
    </xf>
    <xf numFmtId="0" fontId="12" fillId="9" borderId="46" xfId="22" applyFont="1" applyFill="1" applyBorder="1" applyAlignment="1">
      <alignment horizontal="center" vertical="center"/>
      <protection/>
    </xf>
    <xf numFmtId="0" fontId="12" fillId="0" borderId="70" xfId="22" applyFont="1" applyBorder="1" applyAlignment="1">
      <alignment horizontal="center"/>
      <protection/>
    </xf>
    <xf numFmtId="0" fontId="12" fillId="0" borderId="71" xfId="22" applyFont="1" applyBorder="1" applyAlignment="1">
      <alignment horizontal="center"/>
      <protection/>
    </xf>
    <xf numFmtId="0" fontId="12" fillId="0" borderId="72" xfId="22" applyFont="1" applyBorder="1" applyAlignment="1">
      <alignment horizontal="center" vertical="center" wrapText="1"/>
      <protection/>
    </xf>
    <xf numFmtId="0" fontId="12" fillId="0" borderId="47" xfId="22" applyFont="1" applyBorder="1" applyAlignment="1">
      <alignment horizontal="center" vertical="center" wrapText="1"/>
      <protection/>
    </xf>
    <xf numFmtId="0" fontId="12" fillId="0" borderId="48" xfId="22" applyFont="1" applyBorder="1" applyAlignment="1">
      <alignment horizontal="center" vertical="center" wrapText="1"/>
      <protection/>
    </xf>
    <xf numFmtId="0" fontId="12" fillId="0" borderId="49" xfId="22" applyFont="1" applyBorder="1" applyAlignment="1">
      <alignment horizontal="center" vertical="center" wrapText="1"/>
      <protection/>
    </xf>
    <xf numFmtId="0" fontId="12" fillId="8" borderId="73" xfId="22" applyFont="1" applyFill="1" applyBorder="1" applyAlignment="1">
      <alignment horizontal="center" vertical="center" wrapText="1"/>
      <protection/>
    </xf>
    <xf numFmtId="0" fontId="12" fillId="8" borderId="74" xfId="22" applyFont="1" applyFill="1" applyBorder="1" applyAlignment="1">
      <alignment horizontal="center" vertical="center" wrapText="1"/>
      <protection/>
    </xf>
    <xf numFmtId="0" fontId="12" fillId="4" borderId="73" xfId="22" applyFont="1" applyFill="1" applyBorder="1" applyAlignment="1">
      <alignment horizontal="center" vertical="center" wrapText="1"/>
      <protection/>
    </xf>
    <xf numFmtId="0" fontId="12" fillId="4" borderId="74" xfId="22" applyFont="1" applyFill="1" applyBorder="1" applyAlignment="1">
      <alignment horizontal="center" vertical="center" wrapText="1"/>
      <protection/>
    </xf>
    <xf numFmtId="0" fontId="12" fillId="3" borderId="73" xfId="22" applyFont="1" applyFill="1" applyBorder="1" applyAlignment="1">
      <alignment horizontal="center" vertical="center" wrapText="1"/>
      <protection/>
    </xf>
    <xf numFmtId="0" fontId="12" fillId="3" borderId="74" xfId="22" applyFont="1" applyFill="1" applyBorder="1" applyAlignment="1">
      <alignment horizontal="center" vertical="center" wrapText="1"/>
      <protection/>
    </xf>
    <xf numFmtId="0" fontId="12" fillId="6" borderId="73" xfId="22" applyFont="1" applyFill="1" applyBorder="1" applyAlignment="1">
      <alignment horizontal="center" vertical="center" wrapText="1"/>
      <protection/>
    </xf>
    <xf numFmtId="0" fontId="12" fillId="6" borderId="74" xfId="22" applyFont="1" applyFill="1" applyBorder="1" applyAlignment="1">
      <alignment horizontal="center" vertical="center" wrapText="1"/>
      <protection/>
    </xf>
    <xf numFmtId="0" fontId="12" fillId="0" borderId="53" xfId="22" applyFont="1" applyBorder="1" applyAlignment="1">
      <alignment horizontal="center" vertical="center" wrapText="1"/>
      <protection/>
    </xf>
    <xf numFmtId="0" fontId="12" fillId="0" borderId="53" xfId="22" applyFont="1" applyBorder="1" applyAlignment="1">
      <alignment horizontal="center" vertical="center" wrapText="1"/>
      <protection/>
    </xf>
    <xf numFmtId="0" fontId="13" fillId="0" borderId="54" xfId="22" applyFont="1" applyBorder="1" applyAlignment="1">
      <alignment horizontal="center" vertical="center" wrapText="1"/>
      <protection/>
    </xf>
    <xf numFmtId="0" fontId="12" fillId="0" borderId="75" xfId="22" applyFont="1" applyBorder="1" applyAlignment="1">
      <alignment horizontal="center" vertical="center" wrapText="1"/>
      <protection/>
    </xf>
    <xf numFmtId="0" fontId="12" fillId="9" borderId="55" xfId="22" applyFont="1" applyFill="1" applyBorder="1" applyAlignment="1">
      <alignment horizontal="center" vertical="center"/>
      <protection/>
    </xf>
    <xf numFmtId="0" fontId="12" fillId="0" borderId="49" xfId="22" applyFont="1" applyBorder="1" applyAlignment="1">
      <alignment horizontal="center" vertical="center"/>
      <protection/>
    </xf>
    <xf numFmtId="0" fontId="12" fillId="0" borderId="76" xfId="22" applyFont="1" applyBorder="1" applyAlignment="1">
      <alignment horizontal="center" vertical="center"/>
      <protection/>
    </xf>
    <xf numFmtId="0" fontId="15" fillId="0" borderId="77" xfId="22" applyFont="1" applyBorder="1" applyAlignment="1">
      <alignment horizontal="center" vertical="center" textRotation="90" wrapText="1"/>
      <protection/>
    </xf>
    <xf numFmtId="0" fontId="16" fillId="0" borderId="78" xfId="22" applyFont="1" applyBorder="1" applyAlignment="1">
      <alignment horizontal="right"/>
      <protection/>
    </xf>
    <xf numFmtId="0" fontId="12" fillId="0" borderId="79" xfId="22" applyFont="1" applyBorder="1">
      <alignment/>
      <protection/>
    </xf>
    <xf numFmtId="0" fontId="17" fillId="0" borderId="42" xfId="22" applyFont="1" applyBorder="1">
      <alignment/>
      <protection/>
    </xf>
    <xf numFmtId="0" fontId="17" fillId="8" borderId="42" xfId="22" applyFont="1" applyFill="1" applyBorder="1" applyAlignment="1">
      <alignment horizontal="center" vertical="center" wrapText="1"/>
      <protection/>
    </xf>
    <xf numFmtId="0" fontId="17" fillId="4" borderId="42" xfId="22" applyFont="1" applyFill="1" applyBorder="1" applyAlignment="1">
      <alignment horizontal="center" vertical="center" wrapText="1"/>
      <protection/>
    </xf>
    <xf numFmtId="0" fontId="17" fillId="3" borderId="42" xfId="22" applyFont="1" applyFill="1" applyBorder="1" applyAlignment="1">
      <alignment horizontal="center" vertical="center" wrapText="1"/>
      <protection/>
    </xf>
    <xf numFmtId="0" fontId="17" fillId="6" borderId="42" xfId="22" applyFont="1" applyFill="1" applyBorder="1" applyAlignment="1">
      <alignment horizontal="center" vertical="center" wrapText="1"/>
      <protection/>
    </xf>
    <xf numFmtId="0" fontId="17" fillId="6" borderId="78" xfId="22" applyFont="1" applyFill="1" applyBorder="1" applyAlignment="1">
      <alignment horizontal="center" vertical="center" wrapText="1"/>
      <protection/>
    </xf>
    <xf numFmtId="0" fontId="17" fillId="0" borderId="79" xfId="22" applyFont="1" applyBorder="1" applyAlignment="1">
      <alignment vertical="center" wrapText="1"/>
      <protection/>
    </xf>
    <xf numFmtId="0" fontId="17" fillId="0" borderId="42" xfId="22" applyFont="1" applyBorder="1" applyAlignment="1">
      <alignment vertical="center" wrapText="1"/>
      <protection/>
    </xf>
    <xf numFmtId="0" fontId="17" fillId="0" borderId="57" xfId="22" applyFont="1" applyBorder="1" applyAlignment="1">
      <alignment vertical="center" wrapText="1"/>
      <protection/>
    </xf>
    <xf numFmtId="0" fontId="17" fillId="0" borderId="56" xfId="22" applyFont="1" applyBorder="1" applyAlignment="1">
      <alignment horizontal="center" vertical="center" wrapText="1"/>
      <protection/>
    </xf>
    <xf numFmtId="0" fontId="17" fillId="0" borderId="42" xfId="22" applyFont="1" applyBorder="1" applyAlignment="1">
      <alignment horizontal="center" vertical="center" wrapText="1"/>
      <protection/>
    </xf>
    <xf numFmtId="0" fontId="17" fillId="0" borderId="78" xfId="22" applyFont="1" applyBorder="1" applyAlignment="1">
      <alignment horizontal="center" vertical="center" wrapText="1"/>
      <protection/>
    </xf>
    <xf numFmtId="0" fontId="17" fillId="0" borderId="79" xfId="22" applyFont="1" applyBorder="1" applyAlignment="1">
      <alignment horizontal="center" vertical="center" wrapText="1"/>
      <protection/>
    </xf>
    <xf numFmtId="0" fontId="17" fillId="0" borderId="57" xfId="22" applyFont="1" applyBorder="1" applyAlignment="1">
      <alignment horizontal="center" vertical="center" wrapText="1"/>
      <protection/>
    </xf>
    <xf numFmtId="0" fontId="12" fillId="9" borderId="80" xfId="22" applyFont="1" applyFill="1" applyBorder="1" applyAlignment="1">
      <alignment horizontal="center" vertical="center" wrapText="1"/>
      <protection/>
    </xf>
    <xf numFmtId="0" fontId="9" fillId="0" borderId="56" xfId="22" applyBorder="1">
      <alignment/>
      <protection/>
    </xf>
    <xf numFmtId="0" fontId="9" fillId="0" borderId="78" xfId="22" applyBorder="1">
      <alignment/>
      <protection/>
    </xf>
    <xf numFmtId="0" fontId="15" fillId="0" borderId="81" xfId="22" applyFont="1" applyBorder="1" applyAlignment="1">
      <alignment horizontal="center" vertical="center" textRotation="90" wrapText="1"/>
      <protection/>
    </xf>
    <xf numFmtId="0" fontId="16" fillId="0" borderId="82" xfId="22" applyFont="1" applyBorder="1" applyAlignment="1">
      <alignment horizontal="right"/>
      <protection/>
    </xf>
    <xf numFmtId="0" fontId="12" fillId="0" borderId="83" xfId="22" applyFont="1" applyBorder="1">
      <alignment/>
      <protection/>
    </xf>
    <xf numFmtId="0" fontId="17" fillId="0" borderId="61" xfId="22" applyFont="1" applyBorder="1">
      <alignment/>
      <protection/>
    </xf>
    <xf numFmtId="0" fontId="17" fillId="8" borderId="61" xfId="22" applyFont="1" applyFill="1" applyBorder="1" applyAlignment="1">
      <alignment horizontal="center" vertical="center" wrapText="1"/>
      <protection/>
    </xf>
    <xf numFmtId="0" fontId="17" fillId="4" borderId="61" xfId="22" applyFont="1" applyFill="1" applyBorder="1" applyAlignment="1">
      <alignment horizontal="center" vertical="center" wrapText="1"/>
      <protection/>
    </xf>
    <xf numFmtId="0" fontId="17" fillId="3" borderId="61" xfId="22" applyFont="1" applyFill="1" applyBorder="1" applyAlignment="1">
      <alignment horizontal="center" vertical="center" wrapText="1"/>
      <protection/>
    </xf>
    <xf numFmtId="0" fontId="17" fillId="6" borderId="61" xfId="22" applyFont="1" applyFill="1" applyBorder="1" applyAlignment="1">
      <alignment horizontal="center" vertical="center" wrapText="1"/>
      <protection/>
    </xf>
    <xf numFmtId="0" fontId="17" fillId="6" borderId="82" xfId="22" applyFont="1" applyFill="1" applyBorder="1" applyAlignment="1">
      <alignment horizontal="center" vertical="center" wrapText="1"/>
      <protection/>
    </xf>
    <xf numFmtId="0" fontId="17" fillId="0" borderId="83" xfId="22" applyFont="1" applyBorder="1" applyAlignment="1">
      <alignment vertical="center" wrapText="1"/>
      <protection/>
    </xf>
    <xf numFmtId="0" fontId="17" fillId="0" borderId="61" xfId="22" applyFont="1" applyBorder="1" applyAlignment="1">
      <alignment vertical="center" wrapText="1"/>
      <protection/>
    </xf>
    <xf numFmtId="0" fontId="17" fillId="0" borderId="62" xfId="22" applyFont="1" applyBorder="1" applyAlignment="1">
      <alignment vertical="center" wrapText="1"/>
      <protection/>
    </xf>
    <xf numFmtId="0" fontId="17" fillId="0" borderId="60" xfId="22" applyFont="1" applyBorder="1" applyAlignment="1">
      <alignment horizontal="center" vertical="center" wrapText="1"/>
      <protection/>
    </xf>
    <xf numFmtId="0" fontId="17" fillId="0" borderId="61" xfId="22" applyFont="1" applyBorder="1" applyAlignment="1">
      <alignment horizontal="center" vertical="center" wrapText="1"/>
      <protection/>
    </xf>
    <xf numFmtId="0" fontId="17" fillId="0" borderId="82" xfId="22" applyFont="1" applyBorder="1" applyAlignment="1">
      <alignment horizontal="center" vertical="center" wrapText="1"/>
      <protection/>
    </xf>
    <xf numFmtId="0" fontId="17" fillId="0" borderId="83" xfId="22" applyFont="1" applyBorder="1" applyAlignment="1">
      <alignment horizontal="center" vertical="center" wrapText="1"/>
      <protection/>
    </xf>
    <xf numFmtId="0" fontId="17" fillId="0" borderId="62" xfId="22" applyFont="1" applyBorder="1" applyAlignment="1">
      <alignment horizontal="center" vertical="center" wrapText="1"/>
      <protection/>
    </xf>
    <xf numFmtId="0" fontId="12" fillId="9" borderId="63" xfId="22" applyFont="1" applyFill="1" applyBorder="1" applyAlignment="1">
      <alignment horizontal="center" vertical="center" wrapText="1"/>
      <protection/>
    </xf>
    <xf numFmtId="0" fontId="9" fillId="0" borderId="60" xfId="22" applyBorder="1">
      <alignment/>
      <protection/>
    </xf>
    <xf numFmtId="0" fontId="9" fillId="0" borderId="82" xfId="22" applyBorder="1">
      <alignment/>
      <protection/>
    </xf>
    <xf numFmtId="0" fontId="16" fillId="0" borderId="84" xfId="22" applyFont="1" applyBorder="1" applyAlignment="1">
      <alignment horizontal="right"/>
      <protection/>
    </xf>
    <xf numFmtId="0" fontId="17" fillId="8" borderId="85" xfId="22" applyFont="1" applyFill="1" applyBorder="1" applyAlignment="1">
      <alignment horizontal="center" vertical="center" wrapText="1"/>
      <protection/>
    </xf>
    <xf numFmtId="0" fontId="17" fillId="4" borderId="85" xfId="22" applyFont="1" applyFill="1" applyBorder="1" applyAlignment="1">
      <alignment horizontal="center" vertical="center" wrapText="1"/>
      <protection/>
    </xf>
    <xf numFmtId="0" fontId="17" fillId="3" borderId="85" xfId="22" applyFont="1" applyFill="1" applyBorder="1" applyAlignment="1">
      <alignment horizontal="center" vertical="center" wrapText="1"/>
      <protection/>
    </xf>
    <xf numFmtId="0" fontId="17" fillId="6" borderId="85" xfId="22" applyFont="1" applyFill="1" applyBorder="1" applyAlignment="1">
      <alignment horizontal="center" vertical="center" wrapText="1"/>
      <protection/>
    </xf>
    <xf numFmtId="0" fontId="17" fillId="6" borderId="84" xfId="22" applyFont="1" applyFill="1" applyBorder="1" applyAlignment="1">
      <alignment horizontal="center" vertical="center" wrapText="1"/>
      <protection/>
    </xf>
    <xf numFmtId="0" fontId="17" fillId="0" borderId="84" xfId="22" applyFont="1" applyBorder="1" applyAlignment="1">
      <alignment horizontal="center" vertical="center" wrapText="1"/>
      <protection/>
    </xf>
    <xf numFmtId="0" fontId="17" fillId="0" borderId="86" xfId="22" applyFont="1" applyBorder="1" applyAlignment="1">
      <alignment horizontal="center" vertical="center" wrapText="1"/>
      <protection/>
    </xf>
    <xf numFmtId="0" fontId="17" fillId="0" borderId="86" xfId="22" applyFont="1" applyBorder="1" applyAlignment="1">
      <alignment vertical="center" wrapText="1"/>
      <protection/>
    </xf>
    <xf numFmtId="0" fontId="17" fillId="0" borderId="85" xfId="22" applyFont="1" applyBorder="1" applyAlignment="1">
      <alignment vertical="center" wrapText="1"/>
      <protection/>
    </xf>
    <xf numFmtId="0" fontId="17" fillId="0" borderId="87" xfId="22" applyFont="1" applyBorder="1" applyAlignment="1">
      <alignment vertical="center" wrapText="1"/>
      <protection/>
    </xf>
    <xf numFmtId="0" fontId="17" fillId="0" borderId="88" xfId="22" applyFont="1" applyBorder="1" applyAlignment="1">
      <alignment horizontal="center" vertical="center" wrapText="1"/>
      <protection/>
    </xf>
    <xf numFmtId="0" fontId="17" fillId="0" borderId="85" xfId="22" applyFont="1" applyBorder="1" applyAlignment="1">
      <alignment horizontal="center" vertical="center" wrapText="1"/>
      <protection/>
    </xf>
    <xf numFmtId="0" fontId="17" fillId="0" borderId="87" xfId="22" applyFont="1" applyBorder="1" applyAlignment="1">
      <alignment horizontal="center" vertical="center" wrapText="1"/>
      <protection/>
    </xf>
    <xf numFmtId="0" fontId="17" fillId="0" borderId="61" xfId="22" applyFont="1" applyBorder="1" applyAlignment="1">
      <alignment horizontal="left"/>
      <protection/>
    </xf>
    <xf numFmtId="0" fontId="15" fillId="0" borderId="89" xfId="22" applyFont="1" applyBorder="1" applyAlignment="1">
      <alignment horizontal="center" vertical="center" textRotation="90" wrapText="1"/>
      <protection/>
    </xf>
    <xf numFmtId="0" fontId="16" fillId="0" borderId="90" xfId="22" applyFont="1" applyBorder="1" applyAlignment="1">
      <alignment horizontal="right"/>
      <protection/>
    </xf>
    <xf numFmtId="0" fontId="12" fillId="0" borderId="91" xfId="22" applyFont="1" applyBorder="1">
      <alignment/>
      <protection/>
    </xf>
    <xf numFmtId="0" fontId="17" fillId="0" borderId="51" xfId="22" applyFont="1" applyBorder="1">
      <alignment/>
      <protection/>
    </xf>
    <xf numFmtId="0" fontId="17" fillId="8" borderId="51" xfId="22" applyFont="1" applyFill="1" applyBorder="1" applyAlignment="1">
      <alignment horizontal="center" vertical="center" wrapText="1"/>
      <protection/>
    </xf>
    <xf numFmtId="0" fontId="17" fillId="4" borderId="51" xfId="22" applyFont="1" applyFill="1" applyBorder="1" applyAlignment="1">
      <alignment horizontal="center" vertical="center" wrapText="1"/>
      <protection/>
    </xf>
    <xf numFmtId="0" fontId="17" fillId="3" borderId="51" xfId="22" applyFont="1" applyFill="1" applyBorder="1" applyAlignment="1">
      <alignment horizontal="center" vertical="center" wrapText="1"/>
      <protection/>
    </xf>
    <xf numFmtId="0" fontId="17" fillId="6" borderId="51" xfId="22" applyFont="1" applyFill="1" applyBorder="1" applyAlignment="1">
      <alignment horizontal="center" vertical="center" wrapText="1"/>
      <protection/>
    </xf>
    <xf numFmtId="0" fontId="17" fillId="6" borderId="90" xfId="22" applyFont="1" applyFill="1" applyBorder="1" applyAlignment="1">
      <alignment horizontal="center" vertical="center" wrapText="1"/>
      <protection/>
    </xf>
    <xf numFmtId="0" fontId="17" fillId="0" borderId="91" xfId="22" applyFont="1" applyBorder="1" applyAlignment="1">
      <alignment vertical="center" wrapText="1"/>
      <protection/>
    </xf>
    <xf numFmtId="0" fontId="17" fillId="0" borderId="51" xfId="22" applyFont="1" applyBorder="1" applyAlignment="1">
      <alignment vertical="center" wrapText="1"/>
      <protection/>
    </xf>
    <xf numFmtId="0" fontId="17" fillId="0" borderId="65" xfId="22" applyFont="1" applyBorder="1" applyAlignment="1">
      <alignment vertical="center" wrapText="1"/>
      <protection/>
    </xf>
    <xf numFmtId="0" fontId="17" fillId="0" borderId="64" xfId="22" applyFont="1" applyBorder="1" applyAlignment="1">
      <alignment horizontal="center" vertical="center" wrapText="1"/>
      <protection/>
    </xf>
    <xf numFmtId="0" fontId="17" fillId="0" borderId="51" xfId="22" applyFont="1" applyBorder="1" applyAlignment="1">
      <alignment horizontal="center" vertical="center" wrapText="1"/>
      <protection/>
    </xf>
    <xf numFmtId="0" fontId="17" fillId="0" borderId="90" xfId="22" applyFont="1" applyBorder="1" applyAlignment="1">
      <alignment horizontal="center" vertical="center" wrapText="1"/>
      <protection/>
    </xf>
    <xf numFmtId="0" fontId="17" fillId="0" borderId="91" xfId="22" applyFont="1" applyBorder="1" applyAlignment="1">
      <alignment horizontal="center" vertical="center" wrapText="1"/>
      <protection/>
    </xf>
    <xf numFmtId="0" fontId="12" fillId="9" borderId="66" xfId="22" applyFont="1" applyFill="1" applyBorder="1" applyAlignment="1">
      <alignment horizontal="center" vertical="center" wrapText="1"/>
      <protection/>
    </xf>
    <xf numFmtId="0" fontId="9" fillId="0" borderId="64" xfId="22" applyBorder="1">
      <alignment/>
      <protection/>
    </xf>
    <xf numFmtId="0" fontId="9" fillId="0" borderId="90" xfId="22" applyBorder="1">
      <alignment/>
      <protection/>
    </xf>
    <xf numFmtId="0" fontId="15" fillId="7" borderId="0" xfId="22" applyFont="1" applyFill="1" applyBorder="1" applyAlignment="1">
      <alignment horizontal="center" vertical="center" textRotation="90" wrapText="1"/>
      <protection/>
    </xf>
    <xf numFmtId="0" fontId="19" fillId="7" borderId="0" xfId="22" applyFont="1" applyFill="1" applyBorder="1" applyAlignment="1">
      <alignment horizontal="right"/>
      <protection/>
    </xf>
    <xf numFmtId="0" fontId="9" fillId="7" borderId="0" xfId="22" applyFont="1" applyFill="1" applyBorder="1">
      <alignment/>
      <protection/>
    </xf>
    <xf numFmtId="0" fontId="9" fillId="0" borderId="0" xfId="22" applyFill="1" applyBorder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vertical="center" wrapText="1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0" fontId="20" fillId="0" borderId="56" xfId="22" applyFont="1" applyBorder="1" applyAlignment="1">
      <alignment horizontal="center" vertical="center" textRotation="90"/>
      <protection/>
    </xf>
    <xf numFmtId="0" fontId="17" fillId="8" borderId="42" xfId="22" applyFont="1" applyFill="1" applyBorder="1">
      <alignment/>
      <protection/>
    </xf>
    <xf numFmtId="0" fontId="17" fillId="4" borderId="42" xfId="22" applyFont="1" applyFill="1" applyBorder="1">
      <alignment/>
      <protection/>
    </xf>
    <xf numFmtId="0" fontId="17" fillId="3" borderId="42" xfId="22" applyFont="1" applyFill="1" applyBorder="1">
      <alignment/>
      <protection/>
    </xf>
    <xf numFmtId="0" fontId="17" fillId="6" borderId="42" xfId="22" applyFont="1" applyFill="1" applyBorder="1">
      <alignment/>
      <protection/>
    </xf>
    <xf numFmtId="0" fontId="17" fillId="6" borderId="57" xfId="22" applyFont="1" applyFill="1" applyBorder="1">
      <alignment/>
      <protection/>
    </xf>
    <xf numFmtId="0" fontId="17" fillId="0" borderId="56" xfId="22" applyFont="1" applyBorder="1">
      <alignment/>
      <protection/>
    </xf>
    <xf numFmtId="0" fontId="17" fillId="0" borderId="57" xfId="22" applyFont="1" applyBorder="1">
      <alignment/>
      <protection/>
    </xf>
    <xf numFmtId="0" fontId="17" fillId="0" borderId="56" xfId="22" applyFont="1" applyBorder="1" applyAlignment="1">
      <alignment horizontal="center"/>
      <protection/>
    </xf>
    <xf numFmtId="0" fontId="17" fillId="0" borderId="42" xfId="22" applyFont="1" applyBorder="1" applyAlignment="1">
      <alignment horizontal="center"/>
      <protection/>
    </xf>
    <xf numFmtId="0" fontId="17" fillId="0" borderId="78" xfId="22" applyFont="1" applyBorder="1">
      <alignment/>
      <protection/>
    </xf>
    <xf numFmtId="0" fontId="12" fillId="0" borderId="92" xfId="22" applyFont="1" applyBorder="1" applyAlignment="1">
      <alignment horizontal="center"/>
      <protection/>
    </xf>
    <xf numFmtId="0" fontId="18" fillId="0" borderId="0" xfId="22" applyFont="1" applyFill="1" applyBorder="1">
      <alignment/>
      <protection/>
    </xf>
    <xf numFmtId="0" fontId="9" fillId="0" borderId="0" xfId="22" applyFill="1" applyAlignment="1">
      <alignment horizontal="center"/>
      <protection/>
    </xf>
    <xf numFmtId="0" fontId="20" fillId="0" borderId="60" xfId="22" applyFont="1" applyBorder="1" applyAlignment="1">
      <alignment horizontal="center" vertical="center" textRotation="90"/>
      <protection/>
    </xf>
    <xf numFmtId="0" fontId="17" fillId="8" borderId="61" xfId="22" applyFont="1" applyFill="1" applyBorder="1">
      <alignment/>
      <protection/>
    </xf>
    <xf numFmtId="0" fontId="17" fillId="4" borderId="61" xfId="22" applyFont="1" applyFill="1" applyBorder="1">
      <alignment/>
      <protection/>
    </xf>
    <xf numFmtId="0" fontId="17" fillId="3" borderId="61" xfId="22" applyFont="1" applyFill="1" applyBorder="1">
      <alignment/>
      <protection/>
    </xf>
    <xf numFmtId="0" fontId="17" fillId="6" borderId="61" xfId="22" applyFont="1" applyFill="1" applyBorder="1">
      <alignment/>
      <protection/>
    </xf>
    <xf numFmtId="0" fontId="17" fillId="6" borderId="62" xfId="22" applyFont="1" applyFill="1" applyBorder="1">
      <alignment/>
      <protection/>
    </xf>
    <xf numFmtId="0" fontId="17" fillId="0" borderId="60" xfId="22" applyFont="1" applyBorder="1">
      <alignment/>
      <protection/>
    </xf>
    <xf numFmtId="0" fontId="17" fillId="0" borderId="62" xfId="22" applyFont="1" applyBorder="1">
      <alignment/>
      <protection/>
    </xf>
    <xf numFmtId="0" fontId="17" fillId="0" borderId="60" xfId="22" applyFont="1" applyBorder="1" applyAlignment="1">
      <alignment horizontal="center"/>
      <protection/>
    </xf>
    <xf numFmtId="0" fontId="17" fillId="0" borderId="61" xfId="22" applyFont="1" applyBorder="1" applyAlignment="1">
      <alignment horizontal="center"/>
      <protection/>
    </xf>
    <xf numFmtId="0" fontId="17" fillId="0" borderId="82" xfId="22" applyFont="1" applyBorder="1">
      <alignment/>
      <protection/>
    </xf>
    <xf numFmtId="0" fontId="12" fillId="0" borderId="93" xfId="22" applyFont="1" applyBorder="1" applyAlignment="1">
      <alignment horizontal="center"/>
      <protection/>
    </xf>
    <xf numFmtId="0" fontId="12" fillId="0" borderId="93" xfId="22" applyFont="1" applyBorder="1" applyAlignment="1">
      <alignment horizontal="center"/>
      <protection/>
    </xf>
    <xf numFmtId="0" fontId="20" fillId="0" borderId="64" xfId="22" applyFont="1" applyBorder="1" applyAlignment="1">
      <alignment horizontal="center" vertical="center" textRotation="90"/>
      <protection/>
    </xf>
    <xf numFmtId="0" fontId="17" fillId="8" borderId="51" xfId="22" applyFont="1" applyFill="1" applyBorder="1">
      <alignment/>
      <protection/>
    </xf>
    <xf numFmtId="0" fontId="17" fillId="4" borderId="51" xfId="22" applyFont="1" applyFill="1" applyBorder="1">
      <alignment/>
      <protection/>
    </xf>
    <xf numFmtId="0" fontId="17" fillId="3" borderId="51" xfId="22" applyFont="1" applyFill="1" applyBorder="1">
      <alignment/>
      <protection/>
    </xf>
    <xf numFmtId="0" fontId="17" fillId="6" borderId="51" xfId="22" applyFont="1" applyFill="1" applyBorder="1">
      <alignment/>
      <protection/>
    </xf>
    <xf numFmtId="0" fontId="17" fillId="6" borderId="65" xfId="22" applyFont="1" applyFill="1" applyBorder="1">
      <alignment/>
      <protection/>
    </xf>
    <xf numFmtId="0" fontId="17" fillId="0" borderId="64" xfId="22" applyFont="1" applyBorder="1">
      <alignment/>
      <protection/>
    </xf>
    <xf numFmtId="0" fontId="17" fillId="0" borderId="65" xfId="22" applyFont="1" applyBorder="1">
      <alignment/>
      <protection/>
    </xf>
    <xf numFmtId="0" fontId="17" fillId="0" borderId="64" xfId="22" applyFont="1" applyBorder="1" applyAlignment="1">
      <alignment horizontal="center"/>
      <protection/>
    </xf>
    <xf numFmtId="0" fontId="17" fillId="0" borderId="51" xfId="22" applyFont="1" applyBorder="1" applyAlignment="1">
      <alignment horizontal="center"/>
      <protection/>
    </xf>
    <xf numFmtId="0" fontId="17" fillId="0" borderId="90" xfId="22" applyFont="1" applyBorder="1">
      <alignment/>
      <protection/>
    </xf>
    <xf numFmtId="0" fontId="12" fillId="0" borderId="94" xfId="22" applyFont="1" applyBorder="1" applyAlignment="1">
      <alignment horizontal="center"/>
      <protection/>
    </xf>
    <xf numFmtId="0" fontId="17" fillId="0" borderId="95" xfId="22" applyFont="1" applyBorder="1" applyAlignment="1">
      <alignment horizontal="center"/>
      <protection/>
    </xf>
    <xf numFmtId="0" fontId="17" fillId="0" borderId="92" xfId="22" applyFont="1" applyBorder="1" applyAlignment="1">
      <alignment horizontal="center"/>
      <protection/>
    </xf>
    <xf numFmtId="0" fontId="12" fillId="0" borderId="86" xfId="22" applyFont="1" applyBorder="1">
      <alignment/>
      <protection/>
    </xf>
    <xf numFmtId="0" fontId="17" fillId="0" borderId="85" xfId="22" applyFont="1" applyBorder="1">
      <alignment/>
      <protection/>
    </xf>
    <xf numFmtId="0" fontId="17" fillId="8" borderId="85" xfId="22" applyFont="1" applyFill="1" applyBorder="1">
      <alignment/>
      <protection/>
    </xf>
    <xf numFmtId="0" fontId="17" fillId="4" borderId="85" xfId="22" applyFont="1" applyFill="1" applyBorder="1">
      <alignment/>
      <protection/>
    </xf>
    <xf numFmtId="0" fontId="17" fillId="3" borderId="85" xfId="22" applyFont="1" applyFill="1" applyBorder="1">
      <alignment/>
      <protection/>
    </xf>
    <xf numFmtId="0" fontId="17" fillId="6" borderId="85" xfId="22" applyFont="1" applyFill="1" applyBorder="1">
      <alignment/>
      <protection/>
    </xf>
    <xf numFmtId="0" fontId="17" fillId="6" borderId="87" xfId="22" applyFont="1" applyFill="1" applyBorder="1">
      <alignment/>
      <protection/>
    </xf>
    <xf numFmtId="0" fontId="17" fillId="0" borderId="88" xfId="22" applyFont="1" applyBorder="1" applyAlignment="1">
      <alignment horizontal="center"/>
      <protection/>
    </xf>
    <xf numFmtId="0" fontId="17" fillId="0" borderId="85" xfId="22" applyFont="1" applyBorder="1" applyAlignment="1">
      <alignment horizontal="center"/>
      <protection/>
    </xf>
    <xf numFmtId="0" fontId="17" fillId="0" borderId="84" xfId="22" applyFont="1" applyBorder="1">
      <alignment/>
      <protection/>
    </xf>
    <xf numFmtId="0" fontId="12" fillId="0" borderId="96" xfId="22" applyFont="1" applyBorder="1" applyAlignment="1">
      <alignment horizontal="center"/>
      <protection/>
    </xf>
    <xf numFmtId="0" fontId="17" fillId="0" borderId="97" xfId="22" applyFont="1" applyBorder="1" applyAlignment="1">
      <alignment horizontal="center"/>
      <protection/>
    </xf>
    <xf numFmtId="0" fontId="17" fillId="0" borderId="93" xfId="22" applyFont="1" applyBorder="1" applyAlignment="1">
      <alignment horizontal="center"/>
      <protection/>
    </xf>
    <xf numFmtId="0" fontId="17" fillId="0" borderId="88" xfId="22" applyFont="1" applyBorder="1">
      <alignment/>
      <protection/>
    </xf>
    <xf numFmtId="0" fontId="12" fillId="0" borderId="96" xfId="22" applyFont="1" applyBorder="1" applyAlignment="1">
      <alignment horizontal="center"/>
      <protection/>
    </xf>
    <xf numFmtId="0" fontId="17" fillId="0" borderId="98" xfId="22" applyFont="1" applyBorder="1" applyAlignment="1">
      <alignment horizontal="center"/>
      <protection/>
    </xf>
    <xf numFmtId="0" fontId="17" fillId="0" borderId="94" xfId="22" applyFont="1" applyBorder="1" applyAlignment="1">
      <alignment horizontal="center"/>
      <protection/>
    </xf>
    <xf numFmtId="0" fontId="9" fillId="0" borderId="0" xfId="22" applyAlignment="1">
      <alignment horizontal="right"/>
      <protection/>
    </xf>
    <xf numFmtId="0" fontId="18" fillId="0" borderId="0" xfId="22" applyFont="1">
      <alignment/>
      <protection/>
    </xf>
    <xf numFmtId="0" fontId="9" fillId="0" borderId="0" xfId="22" applyFont="1">
      <alignment/>
      <protection/>
    </xf>
    <xf numFmtId="0" fontId="18" fillId="0" borderId="0" xfId="22" applyFont="1" applyAlignment="1">
      <alignment horizontal="center"/>
      <protection/>
    </xf>
    <xf numFmtId="0" fontId="17" fillId="0" borderId="78" xfId="22" applyFont="1" applyBorder="1" applyAlignment="1">
      <alignment horizontal="center"/>
      <protection/>
    </xf>
    <xf numFmtId="0" fontId="17" fillId="0" borderId="82" xfId="22" applyFont="1" applyBorder="1" applyAlignment="1">
      <alignment horizontal="center"/>
      <protection/>
    </xf>
    <xf numFmtId="0" fontId="17" fillId="0" borderId="90" xfId="22" applyFont="1" applyBorder="1" applyAlignment="1">
      <alignment horizontal="center"/>
      <protection/>
    </xf>
    <xf numFmtId="0" fontId="17" fillId="0" borderId="84" xfId="22" applyFont="1" applyBorder="1" applyAlignment="1">
      <alignment horizontal="center"/>
      <protection/>
    </xf>
    <xf numFmtId="0" fontId="10" fillId="7" borderId="34" xfId="23" applyFont="1" applyFill="1" applyBorder="1" applyAlignment="1">
      <alignment horizontal="center"/>
      <protection/>
    </xf>
    <xf numFmtId="0" fontId="10" fillId="7" borderId="35" xfId="23" applyFont="1" applyFill="1" applyBorder="1" applyAlignment="1">
      <alignment horizontal="center"/>
      <protection/>
    </xf>
    <xf numFmtId="0" fontId="10" fillId="7" borderId="36" xfId="23" applyFont="1" applyFill="1" applyBorder="1" applyAlignment="1">
      <alignment horizontal="center"/>
      <protection/>
    </xf>
    <xf numFmtId="0" fontId="9" fillId="0" borderId="0" xfId="23">
      <alignment/>
      <protection/>
    </xf>
    <xf numFmtId="0" fontId="10" fillId="7" borderId="37" xfId="23" applyFont="1" applyFill="1" applyBorder="1" applyAlignment="1">
      <alignment horizontal="center"/>
      <protection/>
    </xf>
    <xf numFmtId="0" fontId="10" fillId="7" borderId="0" xfId="23" applyFont="1" applyFill="1" applyBorder="1" applyAlignment="1">
      <alignment horizontal="center"/>
      <protection/>
    </xf>
    <xf numFmtId="0" fontId="10" fillId="7" borderId="38" xfId="23" applyFont="1" applyFill="1" applyBorder="1" applyAlignment="1">
      <alignment horizontal="center"/>
      <protection/>
    </xf>
    <xf numFmtId="0" fontId="9" fillId="7" borderId="37" xfId="23" applyFill="1" applyBorder="1">
      <alignment/>
      <protection/>
    </xf>
    <xf numFmtId="0" fontId="9" fillId="7" borderId="0" xfId="23" applyFill="1" applyBorder="1" applyAlignment="1">
      <alignment horizontal="right"/>
      <protection/>
    </xf>
    <xf numFmtId="0" fontId="9" fillId="7" borderId="0" xfId="23" applyFill="1" applyBorder="1" applyAlignment="1">
      <alignment horizontal="center"/>
      <protection/>
    </xf>
    <xf numFmtId="0" fontId="9" fillId="7" borderId="38" xfId="23" applyFill="1" applyBorder="1" applyAlignment="1">
      <alignment horizontal="center"/>
      <protection/>
    </xf>
    <xf numFmtId="0" fontId="11" fillId="7" borderId="37" xfId="23" applyFont="1" applyFill="1" applyBorder="1" applyAlignment="1">
      <alignment horizontal="center"/>
      <protection/>
    </xf>
    <xf numFmtId="0" fontId="11" fillId="7" borderId="0" xfId="23" applyFont="1" applyFill="1" applyBorder="1" applyAlignment="1">
      <alignment horizontal="center"/>
      <protection/>
    </xf>
    <xf numFmtId="0" fontId="11" fillId="7" borderId="38" xfId="23" applyFont="1" applyFill="1" applyBorder="1" applyAlignment="1">
      <alignment horizontal="center"/>
      <protection/>
    </xf>
    <xf numFmtId="0" fontId="12" fillId="0" borderId="34" xfId="23" applyFont="1" applyBorder="1" applyAlignment="1">
      <alignment horizontal="center" vertical="center" wrapText="1"/>
      <protection/>
    </xf>
    <xf numFmtId="0" fontId="12" fillId="0" borderId="36" xfId="23" applyFont="1" applyBorder="1" applyAlignment="1">
      <alignment horizontal="center" vertical="center" wrapText="1"/>
      <protection/>
    </xf>
    <xf numFmtId="0" fontId="12" fillId="0" borderId="39" xfId="23" applyFont="1" applyBorder="1" applyAlignment="1">
      <alignment horizontal="center" vertical="center" wrapText="1"/>
      <protection/>
    </xf>
    <xf numFmtId="0" fontId="12" fillId="0" borderId="40" xfId="23" applyFont="1" applyBorder="1" applyAlignment="1">
      <alignment horizontal="center" vertical="center" wrapText="1"/>
      <protection/>
    </xf>
    <xf numFmtId="0" fontId="12" fillId="8" borderId="67" xfId="23" applyFont="1" applyFill="1" applyBorder="1" applyAlignment="1">
      <alignment horizontal="center" vertical="center" wrapText="1"/>
      <protection/>
    </xf>
    <xf numFmtId="0" fontId="12" fillId="8" borderId="68" xfId="23" applyFont="1" applyFill="1" applyBorder="1" applyAlignment="1">
      <alignment horizontal="center" vertical="center" wrapText="1"/>
      <protection/>
    </xf>
    <xf numFmtId="0" fontId="12" fillId="4" borderId="67" xfId="23" applyFont="1" applyFill="1" applyBorder="1" applyAlignment="1">
      <alignment horizontal="center" vertical="center" wrapText="1"/>
      <protection/>
    </xf>
    <xf numFmtId="0" fontId="12" fillId="4" borderId="68" xfId="23" applyFont="1" applyFill="1" applyBorder="1" applyAlignment="1">
      <alignment horizontal="center" vertical="center" wrapText="1"/>
      <protection/>
    </xf>
    <xf numFmtId="0" fontId="12" fillId="3" borderId="67" xfId="23" applyFont="1" applyFill="1" applyBorder="1" applyAlignment="1">
      <alignment horizontal="center" vertical="center" wrapText="1"/>
      <protection/>
    </xf>
    <xf numFmtId="0" fontId="12" fillId="3" borderId="68" xfId="23" applyFont="1" applyFill="1" applyBorder="1" applyAlignment="1">
      <alignment horizontal="center" vertical="center" wrapText="1"/>
      <protection/>
    </xf>
    <xf numFmtId="0" fontId="12" fillId="6" borderId="67" xfId="23" applyFont="1" applyFill="1" applyBorder="1" applyAlignment="1">
      <alignment horizontal="center" vertical="center" wrapText="1"/>
      <protection/>
    </xf>
    <xf numFmtId="0" fontId="12" fillId="6" borderId="68" xfId="23" applyFont="1" applyFill="1" applyBorder="1" applyAlignment="1">
      <alignment horizontal="center" vertical="center" wrapText="1"/>
      <protection/>
    </xf>
    <xf numFmtId="0" fontId="12" fillId="0" borderId="44" xfId="23" applyFont="1" applyBorder="1" applyAlignment="1">
      <alignment horizontal="center"/>
      <protection/>
    </xf>
    <xf numFmtId="0" fontId="12" fillId="0" borderId="44" xfId="23" applyFont="1" applyBorder="1" applyAlignment="1">
      <alignment horizontal="center" vertical="center" wrapText="1"/>
      <protection/>
    </xf>
    <xf numFmtId="0" fontId="13" fillId="0" borderId="45" xfId="23" applyFont="1" applyBorder="1" applyAlignment="1">
      <alignment horizontal="center" vertical="center" wrapText="1"/>
      <protection/>
    </xf>
    <xf numFmtId="0" fontId="12" fillId="0" borderId="69" xfId="23" applyFont="1" applyBorder="1" applyAlignment="1">
      <alignment horizontal="center" vertical="center" wrapText="1"/>
      <protection/>
    </xf>
    <xf numFmtId="0" fontId="12" fillId="9" borderId="46" xfId="23" applyFont="1" applyFill="1" applyBorder="1" applyAlignment="1">
      <alignment horizontal="center" vertical="center"/>
      <protection/>
    </xf>
    <xf numFmtId="0" fontId="12" fillId="0" borderId="70" xfId="23" applyFont="1" applyBorder="1" applyAlignment="1">
      <alignment horizontal="center"/>
      <protection/>
    </xf>
    <xf numFmtId="0" fontId="12" fillId="0" borderId="71" xfId="23" applyFont="1" applyBorder="1" applyAlignment="1">
      <alignment horizontal="center"/>
      <protection/>
    </xf>
    <xf numFmtId="0" fontId="12" fillId="0" borderId="72" xfId="23" applyFont="1" applyBorder="1" applyAlignment="1">
      <alignment horizontal="center" vertical="center" wrapText="1"/>
      <protection/>
    </xf>
    <xf numFmtId="0" fontId="12" fillId="0" borderId="47" xfId="23" applyFont="1" applyBorder="1" applyAlignment="1">
      <alignment horizontal="center" vertical="center" wrapText="1"/>
      <protection/>
    </xf>
    <xf numFmtId="0" fontId="12" fillId="0" borderId="48" xfId="23" applyFont="1" applyBorder="1" applyAlignment="1">
      <alignment horizontal="center" vertical="center" wrapText="1"/>
      <protection/>
    </xf>
    <xf numFmtId="0" fontId="12" fillId="0" borderId="49" xfId="23" applyFont="1" applyBorder="1" applyAlignment="1">
      <alignment horizontal="center" vertical="center" wrapText="1"/>
      <protection/>
    </xf>
    <xf numFmtId="0" fontId="12" fillId="8" borderId="73" xfId="23" applyFont="1" applyFill="1" applyBorder="1" applyAlignment="1">
      <alignment horizontal="center" vertical="center" wrapText="1"/>
      <protection/>
    </xf>
    <xf numFmtId="0" fontId="12" fillId="8" borderId="74" xfId="23" applyFont="1" applyFill="1" applyBorder="1" applyAlignment="1">
      <alignment horizontal="center" vertical="center" wrapText="1"/>
      <protection/>
    </xf>
    <xf numFmtId="0" fontId="12" fillId="4" borderId="73" xfId="23" applyFont="1" applyFill="1" applyBorder="1" applyAlignment="1">
      <alignment horizontal="center" vertical="center" wrapText="1"/>
      <protection/>
    </xf>
    <xf numFmtId="0" fontId="12" fillId="4" borderId="74" xfId="23" applyFont="1" applyFill="1" applyBorder="1" applyAlignment="1">
      <alignment horizontal="center" vertical="center" wrapText="1"/>
      <protection/>
    </xf>
    <xf numFmtId="0" fontId="12" fillId="3" borderId="73" xfId="23" applyFont="1" applyFill="1" applyBorder="1" applyAlignment="1">
      <alignment horizontal="center" vertical="center" wrapText="1"/>
      <protection/>
    </xf>
    <xf numFmtId="0" fontId="12" fillId="3" borderId="74" xfId="23" applyFont="1" applyFill="1" applyBorder="1" applyAlignment="1">
      <alignment horizontal="center" vertical="center" wrapText="1"/>
      <protection/>
    </xf>
    <xf numFmtId="0" fontId="12" fillId="6" borderId="73" xfId="23" applyFont="1" applyFill="1" applyBorder="1" applyAlignment="1">
      <alignment horizontal="center" vertical="center" wrapText="1"/>
      <protection/>
    </xf>
    <xf numFmtId="0" fontId="12" fillId="6" borderId="74" xfId="23" applyFont="1" applyFill="1" applyBorder="1" applyAlignment="1">
      <alignment horizontal="center" vertical="center" wrapText="1"/>
      <protection/>
    </xf>
    <xf numFmtId="0" fontId="12" fillId="0" borderId="53" xfId="23" applyFont="1" applyBorder="1" applyAlignment="1">
      <alignment horizontal="center" vertical="center" wrapText="1"/>
      <protection/>
    </xf>
    <xf numFmtId="0" fontId="12" fillId="0" borderId="53" xfId="23" applyFont="1" applyBorder="1" applyAlignment="1">
      <alignment horizontal="center" vertical="center" wrapText="1"/>
      <protection/>
    </xf>
    <xf numFmtId="0" fontId="13" fillId="0" borderId="54" xfId="23" applyFont="1" applyBorder="1" applyAlignment="1">
      <alignment horizontal="center" vertical="center" wrapText="1"/>
      <protection/>
    </xf>
    <xf numFmtId="0" fontId="12" fillId="0" borderId="75" xfId="23" applyFont="1" applyBorder="1" applyAlignment="1">
      <alignment horizontal="center" vertical="center" wrapText="1"/>
      <protection/>
    </xf>
    <xf numFmtId="0" fontId="12" fillId="9" borderId="55" xfId="23" applyFont="1" applyFill="1" applyBorder="1" applyAlignment="1">
      <alignment horizontal="center" vertical="center"/>
      <protection/>
    </xf>
    <xf numFmtId="0" fontId="12" fillId="0" borderId="49" xfId="23" applyFont="1" applyBorder="1" applyAlignment="1">
      <alignment horizontal="center" vertical="center"/>
      <protection/>
    </xf>
    <xf numFmtId="0" fontId="12" fillId="0" borderId="76" xfId="23" applyFont="1" applyBorder="1" applyAlignment="1">
      <alignment horizontal="center" vertical="center"/>
      <protection/>
    </xf>
    <xf numFmtId="0" fontId="15" fillId="0" borderId="77" xfId="23" applyFont="1" applyBorder="1" applyAlignment="1">
      <alignment horizontal="center" vertical="center" textRotation="90" wrapText="1"/>
      <protection/>
    </xf>
    <xf numFmtId="0" fontId="16" fillId="0" borderId="78" xfId="23" applyFont="1" applyBorder="1" applyAlignment="1">
      <alignment horizontal="right"/>
      <protection/>
    </xf>
    <xf numFmtId="0" fontId="12" fillId="0" borderId="79" xfId="23" applyFont="1" applyBorder="1">
      <alignment/>
      <protection/>
    </xf>
    <xf numFmtId="0" fontId="17" fillId="0" borderId="42" xfId="23" applyFont="1" applyBorder="1">
      <alignment/>
      <protection/>
    </xf>
    <xf numFmtId="0" fontId="17" fillId="8" borderId="42" xfId="23" applyFont="1" applyFill="1" applyBorder="1" applyAlignment="1">
      <alignment horizontal="center" vertical="center" wrapText="1"/>
      <protection/>
    </xf>
    <xf numFmtId="0" fontId="17" fillId="4" borderId="42" xfId="23" applyFont="1" applyFill="1" applyBorder="1" applyAlignment="1">
      <alignment horizontal="center" vertical="center" wrapText="1"/>
      <protection/>
    </xf>
    <xf numFmtId="0" fontId="17" fillId="3" borderId="42" xfId="23" applyFont="1" applyFill="1" applyBorder="1" applyAlignment="1">
      <alignment horizontal="center" vertical="center" wrapText="1"/>
      <protection/>
    </xf>
    <xf numFmtId="0" fontId="17" fillId="6" borderId="42" xfId="23" applyFont="1" applyFill="1" applyBorder="1" applyAlignment="1">
      <alignment horizontal="center" vertical="center" wrapText="1"/>
      <protection/>
    </xf>
    <xf numFmtId="0" fontId="17" fillId="6" borderId="78" xfId="23" applyFont="1" applyFill="1" applyBorder="1" applyAlignment="1">
      <alignment horizontal="center" vertical="center" wrapText="1"/>
      <protection/>
    </xf>
    <xf numFmtId="0" fontId="17" fillId="0" borderId="79" xfId="23" applyFont="1" applyBorder="1" applyAlignment="1">
      <alignment vertical="center" wrapText="1"/>
      <protection/>
    </xf>
    <xf numFmtId="0" fontId="17" fillId="0" borderId="42" xfId="23" applyFont="1" applyBorder="1" applyAlignment="1">
      <alignment vertical="center" wrapText="1"/>
      <protection/>
    </xf>
    <xf numFmtId="0" fontId="17" fillId="0" borderId="57" xfId="23" applyFont="1" applyBorder="1" applyAlignment="1">
      <alignment vertical="center" wrapText="1"/>
      <protection/>
    </xf>
    <xf numFmtId="0" fontId="17" fillId="0" borderId="56" xfId="23" applyFont="1" applyBorder="1" applyAlignment="1">
      <alignment horizontal="center" vertical="center" wrapText="1"/>
      <protection/>
    </xf>
    <xf numFmtId="0" fontId="17" fillId="0" borderId="42" xfId="23" applyFont="1" applyBorder="1" applyAlignment="1">
      <alignment horizontal="center" vertical="center" wrapText="1"/>
      <protection/>
    </xf>
    <xf numFmtId="0" fontId="17" fillId="0" borderId="78" xfId="23" applyFont="1" applyBorder="1" applyAlignment="1">
      <alignment horizontal="center" vertical="center" wrapText="1"/>
      <protection/>
    </xf>
    <xf numFmtId="0" fontId="17" fillId="0" borderId="79" xfId="23" applyFont="1" applyBorder="1" applyAlignment="1">
      <alignment horizontal="center" vertical="center" wrapText="1"/>
      <protection/>
    </xf>
    <xf numFmtId="0" fontId="17" fillId="0" borderId="57" xfId="23" applyFont="1" applyBorder="1" applyAlignment="1">
      <alignment horizontal="center" vertical="center" wrapText="1"/>
      <protection/>
    </xf>
    <xf numFmtId="0" fontId="12" fillId="9" borderId="58" xfId="23" applyFont="1" applyFill="1" applyBorder="1" applyAlignment="1">
      <alignment horizontal="center" vertical="center" wrapText="1"/>
      <protection/>
    </xf>
    <xf numFmtId="0" fontId="9" fillId="0" borderId="56" xfId="23" applyBorder="1">
      <alignment/>
      <protection/>
    </xf>
    <xf numFmtId="0" fontId="9" fillId="0" borderId="78" xfId="23" applyBorder="1">
      <alignment/>
      <protection/>
    </xf>
    <xf numFmtId="0" fontId="15" fillId="0" borderId="81" xfId="23" applyFont="1" applyBorder="1" applyAlignment="1">
      <alignment horizontal="center" vertical="center" textRotation="90" wrapText="1"/>
      <protection/>
    </xf>
    <xf numFmtId="0" fontId="16" fillId="0" borderId="82" xfId="23" applyFont="1" applyBorder="1" applyAlignment="1">
      <alignment horizontal="right"/>
      <protection/>
    </xf>
    <xf numFmtId="0" fontId="12" fillId="0" borderId="83" xfId="23" applyFont="1" applyBorder="1">
      <alignment/>
      <protection/>
    </xf>
    <xf numFmtId="0" fontId="17" fillId="0" borderId="61" xfId="23" applyFont="1" applyBorder="1">
      <alignment/>
      <protection/>
    </xf>
    <xf numFmtId="0" fontId="17" fillId="8" borderId="61" xfId="23" applyFont="1" applyFill="1" applyBorder="1" applyAlignment="1">
      <alignment horizontal="center" vertical="center" wrapText="1"/>
      <protection/>
    </xf>
    <xf numFmtId="0" fontId="17" fillId="4" borderId="61" xfId="23" applyFont="1" applyFill="1" applyBorder="1" applyAlignment="1">
      <alignment horizontal="center" vertical="center" wrapText="1"/>
      <protection/>
    </xf>
    <xf numFmtId="0" fontId="17" fillId="3" borderId="61" xfId="23" applyFont="1" applyFill="1" applyBorder="1" applyAlignment="1">
      <alignment horizontal="center" vertical="center" wrapText="1"/>
      <protection/>
    </xf>
    <xf numFmtId="0" fontId="17" fillId="6" borderId="61" xfId="23" applyFont="1" applyFill="1" applyBorder="1" applyAlignment="1">
      <alignment horizontal="center" vertical="center" wrapText="1"/>
      <protection/>
    </xf>
    <xf numFmtId="0" fontId="17" fillId="6" borderId="82" xfId="23" applyFont="1" applyFill="1" applyBorder="1" applyAlignment="1">
      <alignment horizontal="center" vertical="center" wrapText="1"/>
      <protection/>
    </xf>
    <xf numFmtId="0" fontId="17" fillId="0" borderId="83" xfId="23" applyFont="1" applyBorder="1" applyAlignment="1">
      <alignment vertical="center" wrapText="1"/>
      <protection/>
    </xf>
    <xf numFmtId="0" fontId="17" fillId="0" borderId="61" xfId="23" applyFont="1" applyBorder="1" applyAlignment="1">
      <alignment vertical="center" wrapText="1"/>
      <protection/>
    </xf>
    <xf numFmtId="0" fontId="17" fillId="0" borderId="62" xfId="23" applyFont="1" applyBorder="1" applyAlignment="1">
      <alignment vertical="center" wrapText="1"/>
      <protection/>
    </xf>
    <xf numFmtId="0" fontId="17" fillId="0" borderId="60" xfId="23" applyFont="1" applyBorder="1" applyAlignment="1">
      <alignment horizontal="center" vertical="center" wrapText="1"/>
      <protection/>
    </xf>
    <xf numFmtId="0" fontId="17" fillId="0" borderId="61" xfId="23" applyFont="1" applyBorder="1" applyAlignment="1">
      <alignment horizontal="center" vertical="center" wrapText="1"/>
      <protection/>
    </xf>
    <xf numFmtId="0" fontId="17" fillId="0" borderId="82" xfId="23" applyFont="1" applyBorder="1" applyAlignment="1">
      <alignment horizontal="center" vertical="center" wrapText="1"/>
      <protection/>
    </xf>
    <xf numFmtId="0" fontId="17" fillId="0" borderId="83" xfId="23" applyFont="1" applyBorder="1" applyAlignment="1">
      <alignment horizontal="center" vertical="center" wrapText="1"/>
      <protection/>
    </xf>
    <xf numFmtId="0" fontId="17" fillId="0" borderId="62" xfId="23" applyFont="1" applyBorder="1" applyAlignment="1">
      <alignment horizontal="center" vertical="center" wrapText="1"/>
      <protection/>
    </xf>
    <xf numFmtId="0" fontId="12" fillId="9" borderId="63" xfId="23" applyFont="1" applyFill="1" applyBorder="1" applyAlignment="1">
      <alignment horizontal="center" vertical="center" wrapText="1"/>
      <protection/>
    </xf>
    <xf numFmtId="0" fontId="9" fillId="0" borderId="60" xfId="23" applyBorder="1">
      <alignment/>
      <protection/>
    </xf>
    <xf numFmtId="0" fontId="9" fillId="0" borderId="82" xfId="23" applyBorder="1">
      <alignment/>
      <protection/>
    </xf>
    <xf numFmtId="0" fontId="16" fillId="0" borderId="84" xfId="23" applyFont="1" applyBorder="1" applyAlignment="1">
      <alignment horizontal="right"/>
      <protection/>
    </xf>
    <xf numFmtId="0" fontId="17" fillId="8" borderId="85" xfId="23" applyFont="1" applyFill="1" applyBorder="1" applyAlignment="1">
      <alignment horizontal="center" vertical="center" wrapText="1"/>
      <protection/>
    </xf>
    <xf numFmtId="0" fontId="17" fillId="4" borderId="85" xfId="23" applyFont="1" applyFill="1" applyBorder="1" applyAlignment="1">
      <alignment horizontal="center" vertical="center" wrapText="1"/>
      <protection/>
    </xf>
    <xf numFmtId="0" fontId="17" fillId="3" borderId="85" xfId="23" applyFont="1" applyFill="1" applyBorder="1" applyAlignment="1">
      <alignment horizontal="center" vertical="center" wrapText="1"/>
      <protection/>
    </xf>
    <xf numFmtId="0" fontId="17" fillId="6" borderId="85" xfId="23" applyFont="1" applyFill="1" applyBorder="1" applyAlignment="1">
      <alignment horizontal="center" vertical="center" wrapText="1"/>
      <protection/>
    </xf>
    <xf numFmtId="0" fontId="17" fillId="6" borderId="84" xfId="23" applyFont="1" applyFill="1" applyBorder="1" applyAlignment="1">
      <alignment horizontal="center" vertical="center" wrapText="1"/>
      <protection/>
    </xf>
    <xf numFmtId="0" fontId="17" fillId="0" borderId="84" xfId="23" applyFont="1" applyBorder="1" applyAlignment="1">
      <alignment horizontal="center" vertical="center" wrapText="1"/>
      <protection/>
    </xf>
    <xf numFmtId="0" fontId="17" fillId="0" borderId="86" xfId="23" applyFont="1" applyBorder="1" applyAlignment="1">
      <alignment horizontal="center" vertical="center" wrapText="1"/>
      <protection/>
    </xf>
    <xf numFmtId="0" fontId="17" fillId="0" borderId="86" xfId="23" applyFont="1" applyBorder="1" applyAlignment="1">
      <alignment vertical="center" wrapText="1"/>
      <protection/>
    </xf>
    <xf numFmtId="0" fontId="17" fillId="0" borderId="85" xfId="23" applyFont="1" applyBorder="1" applyAlignment="1">
      <alignment vertical="center" wrapText="1"/>
      <protection/>
    </xf>
    <xf numFmtId="0" fontId="17" fillId="0" borderId="87" xfId="23" applyFont="1" applyBorder="1" applyAlignment="1">
      <alignment vertical="center" wrapText="1"/>
      <protection/>
    </xf>
    <xf numFmtId="0" fontId="17" fillId="0" borderId="88" xfId="23" applyFont="1" applyBorder="1" applyAlignment="1">
      <alignment horizontal="center" vertical="center" wrapText="1"/>
      <protection/>
    </xf>
    <xf numFmtId="0" fontId="17" fillId="0" borderId="85" xfId="23" applyFont="1" applyBorder="1" applyAlignment="1">
      <alignment horizontal="center" vertical="center" wrapText="1"/>
      <protection/>
    </xf>
    <xf numFmtId="0" fontId="17" fillId="0" borderId="87" xfId="23" applyFont="1" applyBorder="1" applyAlignment="1">
      <alignment horizontal="center" vertical="center" wrapText="1"/>
      <protection/>
    </xf>
    <xf numFmtId="0" fontId="15" fillId="0" borderId="89" xfId="23" applyFont="1" applyBorder="1" applyAlignment="1">
      <alignment horizontal="center" vertical="center" textRotation="90" wrapText="1"/>
      <protection/>
    </xf>
    <xf numFmtId="0" fontId="16" fillId="0" borderId="90" xfId="23" applyFont="1" applyBorder="1" applyAlignment="1">
      <alignment horizontal="right"/>
      <protection/>
    </xf>
    <xf numFmtId="0" fontId="12" fillId="0" borderId="91" xfId="23" applyFont="1" applyBorder="1">
      <alignment/>
      <protection/>
    </xf>
    <xf numFmtId="0" fontId="17" fillId="0" borderId="51" xfId="23" applyFont="1" applyBorder="1">
      <alignment/>
      <protection/>
    </xf>
    <xf numFmtId="0" fontId="17" fillId="8" borderId="51" xfId="23" applyFont="1" applyFill="1" applyBorder="1" applyAlignment="1">
      <alignment horizontal="center" vertical="center" wrapText="1"/>
      <protection/>
    </xf>
    <xf numFmtId="0" fontId="17" fillId="4" borderId="51" xfId="23" applyFont="1" applyFill="1" applyBorder="1" applyAlignment="1">
      <alignment horizontal="center" vertical="center" wrapText="1"/>
      <protection/>
    </xf>
    <xf numFmtId="0" fontId="17" fillId="3" borderId="51" xfId="23" applyFont="1" applyFill="1" applyBorder="1" applyAlignment="1">
      <alignment horizontal="center" vertical="center" wrapText="1"/>
      <protection/>
    </xf>
    <xf numFmtId="0" fontId="17" fillId="6" borderId="51" xfId="23" applyFont="1" applyFill="1" applyBorder="1" applyAlignment="1">
      <alignment horizontal="center" vertical="center" wrapText="1"/>
      <protection/>
    </xf>
    <xf numFmtId="0" fontId="17" fillId="6" borderId="90" xfId="23" applyFont="1" applyFill="1" applyBorder="1" applyAlignment="1">
      <alignment horizontal="center" vertical="center" wrapText="1"/>
      <protection/>
    </xf>
    <xf numFmtId="0" fontId="17" fillId="0" borderId="91" xfId="23" applyFont="1" applyBorder="1" applyAlignment="1">
      <alignment vertical="center" wrapText="1"/>
      <protection/>
    </xf>
    <xf numFmtId="0" fontId="17" fillId="0" borderId="51" xfId="23" applyFont="1" applyBorder="1" applyAlignment="1">
      <alignment vertical="center" wrapText="1"/>
      <protection/>
    </xf>
    <xf numFmtId="0" fontId="17" fillId="0" borderId="65" xfId="23" applyFont="1" applyBorder="1" applyAlignment="1">
      <alignment vertical="center" wrapText="1"/>
      <protection/>
    </xf>
    <xf numFmtId="0" fontId="17" fillId="0" borderId="64" xfId="23" applyFont="1" applyBorder="1" applyAlignment="1">
      <alignment horizontal="center" vertical="center" wrapText="1"/>
      <protection/>
    </xf>
    <xf numFmtId="0" fontId="17" fillId="0" borderId="51" xfId="23" applyFont="1" applyBorder="1" applyAlignment="1">
      <alignment horizontal="center" vertical="center" wrapText="1"/>
      <protection/>
    </xf>
    <xf numFmtId="0" fontId="17" fillId="0" borderId="90" xfId="23" applyFont="1" applyBorder="1" applyAlignment="1">
      <alignment horizontal="center" vertical="center" wrapText="1"/>
      <protection/>
    </xf>
    <xf numFmtId="0" fontId="17" fillId="0" borderId="91" xfId="23" applyFont="1" applyBorder="1" applyAlignment="1">
      <alignment horizontal="center" vertical="center" wrapText="1"/>
      <protection/>
    </xf>
    <xf numFmtId="0" fontId="17" fillId="0" borderId="65" xfId="23" applyFont="1" applyBorder="1" applyAlignment="1">
      <alignment horizontal="center" vertical="center" wrapText="1"/>
      <protection/>
    </xf>
    <xf numFmtId="0" fontId="12" fillId="9" borderId="66" xfId="23" applyFont="1" applyFill="1" applyBorder="1" applyAlignment="1">
      <alignment horizontal="center" vertical="center" wrapText="1"/>
      <protection/>
    </xf>
    <xf numFmtId="0" fontId="9" fillId="0" borderId="64" xfId="23" applyBorder="1">
      <alignment/>
      <protection/>
    </xf>
    <xf numFmtId="0" fontId="9" fillId="0" borderId="90" xfId="23" applyBorder="1">
      <alignment/>
      <protection/>
    </xf>
    <xf numFmtId="0" fontId="15" fillId="7" borderId="0" xfId="23" applyFont="1" applyFill="1" applyBorder="1" applyAlignment="1">
      <alignment horizontal="center" vertical="center" textRotation="90" wrapText="1"/>
      <protection/>
    </xf>
    <xf numFmtId="0" fontId="19" fillId="7" borderId="0" xfId="23" applyFont="1" applyFill="1" applyBorder="1" applyAlignment="1">
      <alignment horizontal="right"/>
      <protection/>
    </xf>
    <xf numFmtId="0" fontId="9" fillId="7" borderId="0" xfId="23" applyFont="1" applyFill="1" applyBorder="1">
      <alignment/>
      <protection/>
    </xf>
    <xf numFmtId="0" fontId="9" fillId="0" borderId="0" xfId="23" applyFill="1" applyBorder="1">
      <alignment/>
      <protection/>
    </xf>
    <xf numFmtId="0" fontId="9" fillId="0" borderId="0" xfId="23" applyFont="1" applyFill="1" applyBorder="1" applyAlignment="1">
      <alignment horizontal="center" vertical="center" wrapText="1"/>
      <protection/>
    </xf>
    <xf numFmtId="0" fontId="9" fillId="0" borderId="0" xfId="23" applyFont="1" applyFill="1" applyBorder="1" applyAlignment="1">
      <alignment vertical="center" wrapText="1"/>
      <protection/>
    </xf>
    <xf numFmtId="0" fontId="12" fillId="0" borderId="0" xfId="23" applyFont="1" applyFill="1" applyBorder="1" applyAlignment="1">
      <alignment horizontal="center" vertical="center" wrapText="1"/>
      <protection/>
    </xf>
    <xf numFmtId="0" fontId="20" fillId="0" borderId="56" xfId="23" applyFont="1" applyBorder="1" applyAlignment="1">
      <alignment horizontal="center" vertical="center" textRotation="90"/>
      <protection/>
    </xf>
    <xf numFmtId="0" fontId="17" fillId="8" borderId="42" xfId="23" applyFont="1" applyFill="1" applyBorder="1">
      <alignment/>
      <protection/>
    </xf>
    <xf numFmtId="0" fontId="17" fillId="4" borderId="42" xfId="23" applyFont="1" applyFill="1" applyBorder="1">
      <alignment/>
      <protection/>
    </xf>
    <xf numFmtId="0" fontId="17" fillId="3" borderId="42" xfId="23" applyFont="1" applyFill="1" applyBorder="1">
      <alignment/>
      <protection/>
    </xf>
    <xf numFmtId="0" fontId="17" fillId="6" borderId="42" xfId="23" applyFont="1" applyFill="1" applyBorder="1">
      <alignment/>
      <protection/>
    </xf>
    <xf numFmtId="0" fontId="17" fillId="6" borderId="57" xfId="23" applyFont="1" applyFill="1" applyBorder="1">
      <alignment/>
      <protection/>
    </xf>
    <xf numFmtId="0" fontId="17" fillId="0" borderId="56" xfId="23" applyFont="1" applyBorder="1">
      <alignment/>
      <protection/>
    </xf>
    <xf numFmtId="0" fontId="17" fillId="0" borderId="57" xfId="23" applyFont="1" applyBorder="1">
      <alignment/>
      <protection/>
    </xf>
    <xf numFmtId="0" fontId="17" fillId="0" borderId="56" xfId="23" applyFont="1" applyBorder="1" applyAlignment="1">
      <alignment horizontal="center"/>
      <protection/>
    </xf>
    <xf numFmtId="0" fontId="17" fillId="0" borderId="42" xfId="23" applyFont="1" applyBorder="1" applyAlignment="1">
      <alignment horizontal="center"/>
      <protection/>
    </xf>
    <xf numFmtId="0" fontId="17" fillId="0" borderId="78" xfId="23" applyFont="1" applyBorder="1">
      <alignment/>
      <protection/>
    </xf>
    <xf numFmtId="0" fontId="12" fillId="0" borderId="92" xfId="23" applyFont="1" applyBorder="1" applyAlignment="1">
      <alignment horizontal="center"/>
      <protection/>
    </xf>
    <xf numFmtId="0" fontId="18" fillId="0" borderId="0" xfId="23" applyFont="1" applyFill="1" applyBorder="1">
      <alignment/>
      <protection/>
    </xf>
    <xf numFmtId="0" fontId="9" fillId="0" borderId="0" xfId="23" applyFill="1" applyAlignment="1">
      <alignment horizontal="center"/>
      <protection/>
    </xf>
    <xf numFmtId="0" fontId="20" fillId="0" borderId="60" xfId="23" applyFont="1" applyBorder="1" applyAlignment="1">
      <alignment horizontal="center" vertical="center" textRotation="90"/>
      <protection/>
    </xf>
    <xf numFmtId="0" fontId="17" fillId="8" borderId="61" xfId="23" applyFont="1" applyFill="1" applyBorder="1">
      <alignment/>
      <protection/>
    </xf>
    <xf numFmtId="0" fontId="17" fillId="4" borderId="61" xfId="23" applyFont="1" applyFill="1" applyBorder="1">
      <alignment/>
      <protection/>
    </xf>
    <xf numFmtId="0" fontId="17" fillId="3" borderId="61" xfId="23" applyFont="1" applyFill="1" applyBorder="1">
      <alignment/>
      <protection/>
    </xf>
    <xf numFmtId="0" fontId="17" fillId="6" borderId="61" xfId="23" applyFont="1" applyFill="1" applyBorder="1">
      <alignment/>
      <protection/>
    </xf>
    <xf numFmtId="0" fontId="17" fillId="6" borderId="62" xfId="23" applyFont="1" applyFill="1" applyBorder="1">
      <alignment/>
      <protection/>
    </xf>
    <xf numFmtId="0" fontId="17" fillId="0" borderId="60" xfId="23" applyFont="1" applyBorder="1">
      <alignment/>
      <protection/>
    </xf>
    <xf numFmtId="0" fontId="17" fillId="0" borderId="62" xfId="23" applyFont="1" applyBorder="1">
      <alignment/>
      <protection/>
    </xf>
    <xf numFmtId="0" fontId="17" fillId="0" borderId="60" xfId="23" applyFont="1" applyBorder="1" applyAlignment="1">
      <alignment horizontal="center"/>
      <protection/>
    </xf>
    <xf numFmtId="0" fontId="17" fillId="0" borderId="61" xfId="23" applyFont="1" applyBorder="1" applyAlignment="1">
      <alignment horizontal="center"/>
      <protection/>
    </xf>
    <xf numFmtId="0" fontId="17" fillId="0" borderId="82" xfId="23" applyFont="1" applyBorder="1">
      <alignment/>
      <protection/>
    </xf>
    <xf numFmtId="0" fontId="12" fillId="0" borderId="93" xfId="23" applyFont="1" applyBorder="1" applyAlignment="1">
      <alignment horizontal="center"/>
      <protection/>
    </xf>
    <xf numFmtId="0" fontId="12" fillId="0" borderId="93" xfId="23" applyFont="1" applyBorder="1" applyAlignment="1">
      <alignment horizontal="center"/>
      <protection/>
    </xf>
    <xf numFmtId="0" fontId="20" fillId="0" borderId="99" xfId="23" applyFont="1" applyBorder="1" applyAlignment="1">
      <alignment horizontal="center" vertical="center" textRotation="90"/>
      <protection/>
    </xf>
    <xf numFmtId="0" fontId="16" fillId="0" borderId="100" xfId="23" applyFont="1" applyBorder="1" applyAlignment="1">
      <alignment horizontal="right"/>
      <protection/>
    </xf>
    <xf numFmtId="0" fontId="12" fillId="0" borderId="101" xfId="23" applyFont="1" applyBorder="1">
      <alignment/>
      <protection/>
    </xf>
    <xf numFmtId="0" fontId="17" fillId="0" borderId="102" xfId="23" applyFont="1" applyBorder="1">
      <alignment/>
      <protection/>
    </xf>
    <xf numFmtId="0" fontId="17" fillId="8" borderId="102" xfId="23" applyFont="1" applyFill="1" applyBorder="1">
      <alignment/>
      <protection/>
    </xf>
    <xf numFmtId="0" fontId="17" fillId="4" borderId="102" xfId="23" applyFont="1" applyFill="1" applyBorder="1">
      <alignment/>
      <protection/>
    </xf>
    <xf numFmtId="0" fontId="17" fillId="3" borderId="102" xfId="23" applyFont="1" applyFill="1" applyBorder="1">
      <alignment/>
      <protection/>
    </xf>
    <xf numFmtId="0" fontId="17" fillId="6" borderId="102" xfId="23" applyFont="1" applyFill="1" applyBorder="1">
      <alignment/>
      <protection/>
    </xf>
    <xf numFmtId="0" fontId="17" fillId="6" borderId="103" xfId="23" applyFont="1" applyFill="1" applyBorder="1">
      <alignment/>
      <protection/>
    </xf>
    <xf numFmtId="0" fontId="17" fillId="0" borderId="99" xfId="23" applyFont="1" applyBorder="1">
      <alignment/>
      <protection/>
    </xf>
    <xf numFmtId="0" fontId="17" fillId="0" borderId="103" xfId="23" applyFont="1" applyBorder="1">
      <alignment/>
      <protection/>
    </xf>
    <xf numFmtId="0" fontId="17" fillId="0" borderId="99" xfId="23" applyFont="1" applyBorder="1" applyAlignment="1">
      <alignment horizontal="center"/>
      <protection/>
    </xf>
    <xf numFmtId="0" fontId="17" fillId="0" borderId="102" xfId="23" applyFont="1" applyBorder="1" applyAlignment="1">
      <alignment horizontal="center"/>
      <protection/>
    </xf>
    <xf numFmtId="0" fontId="17" fillId="0" borderId="100" xfId="23" applyFont="1" applyBorder="1">
      <alignment/>
      <protection/>
    </xf>
    <xf numFmtId="0" fontId="12" fillId="0" borderId="104" xfId="23" applyFont="1" applyBorder="1" applyAlignment="1">
      <alignment horizontal="center"/>
      <protection/>
    </xf>
    <xf numFmtId="0" fontId="17" fillId="0" borderId="95" xfId="23" applyFont="1" applyBorder="1" applyAlignment="1">
      <alignment horizontal="center"/>
      <protection/>
    </xf>
    <xf numFmtId="0" fontId="17" fillId="0" borderId="92" xfId="23" applyFont="1" applyBorder="1" applyAlignment="1">
      <alignment horizontal="center"/>
      <protection/>
    </xf>
    <xf numFmtId="0" fontId="12" fillId="0" borderId="92" xfId="23" applyFont="1" applyBorder="1" applyAlignment="1">
      <alignment horizontal="center"/>
      <protection/>
    </xf>
    <xf numFmtId="0" fontId="17" fillId="0" borderId="97" xfId="23" applyFont="1" applyBorder="1" applyAlignment="1">
      <alignment horizontal="center"/>
      <protection/>
    </xf>
    <xf numFmtId="0" fontId="17" fillId="0" borderId="93" xfId="23" applyFont="1" applyBorder="1" applyAlignment="1">
      <alignment horizontal="center"/>
      <protection/>
    </xf>
    <xf numFmtId="0" fontId="12" fillId="0" borderId="86" xfId="23" applyFont="1" applyBorder="1">
      <alignment/>
      <protection/>
    </xf>
    <xf numFmtId="0" fontId="17" fillId="0" borderId="85" xfId="23" applyFont="1" applyBorder="1">
      <alignment/>
      <protection/>
    </xf>
    <xf numFmtId="0" fontId="17" fillId="8" borderId="85" xfId="23" applyFont="1" applyFill="1" applyBorder="1">
      <alignment/>
      <protection/>
    </xf>
    <xf numFmtId="0" fontId="17" fillId="4" borderId="85" xfId="23" applyFont="1" applyFill="1" applyBorder="1">
      <alignment/>
      <protection/>
    </xf>
    <xf numFmtId="0" fontId="17" fillId="3" borderId="85" xfId="23" applyFont="1" applyFill="1" applyBorder="1">
      <alignment/>
      <protection/>
    </xf>
    <xf numFmtId="0" fontId="17" fillId="6" borderId="85" xfId="23" applyFont="1" applyFill="1" applyBorder="1">
      <alignment/>
      <protection/>
    </xf>
    <xf numFmtId="0" fontId="17" fillId="6" borderId="87" xfId="23" applyFont="1" applyFill="1" applyBorder="1">
      <alignment/>
      <protection/>
    </xf>
    <xf numFmtId="0" fontId="17" fillId="0" borderId="88" xfId="23" applyFont="1" applyBorder="1">
      <alignment/>
      <protection/>
    </xf>
    <xf numFmtId="0" fontId="17" fillId="0" borderId="84" xfId="23" applyFont="1" applyBorder="1">
      <alignment/>
      <protection/>
    </xf>
    <xf numFmtId="0" fontId="17" fillId="0" borderId="88" xfId="23" applyFont="1" applyBorder="1" applyAlignment="1">
      <alignment horizontal="center"/>
      <protection/>
    </xf>
    <xf numFmtId="0" fontId="17" fillId="0" borderId="85" xfId="23" applyFont="1" applyBorder="1" applyAlignment="1">
      <alignment horizontal="center"/>
      <protection/>
    </xf>
    <xf numFmtId="0" fontId="12" fillId="0" borderId="96" xfId="23" applyFont="1" applyBorder="1" applyAlignment="1">
      <alignment horizontal="center"/>
      <protection/>
    </xf>
    <xf numFmtId="0" fontId="17" fillId="0" borderId="98" xfId="23" applyFont="1" applyBorder="1" applyAlignment="1">
      <alignment horizontal="center"/>
      <protection/>
    </xf>
    <xf numFmtId="0" fontId="17" fillId="0" borderId="94" xfId="23" applyFont="1" applyBorder="1" applyAlignment="1">
      <alignment horizontal="center"/>
      <protection/>
    </xf>
    <xf numFmtId="0" fontId="17" fillId="8" borderId="51" xfId="23" applyFont="1" applyFill="1" applyBorder="1">
      <alignment/>
      <protection/>
    </xf>
    <xf numFmtId="0" fontId="17" fillId="4" borderId="51" xfId="23" applyFont="1" applyFill="1" applyBorder="1">
      <alignment/>
      <protection/>
    </xf>
    <xf numFmtId="0" fontId="17" fillId="3" borderId="51" xfId="23" applyFont="1" applyFill="1" applyBorder="1">
      <alignment/>
      <protection/>
    </xf>
    <xf numFmtId="0" fontId="17" fillId="6" borderId="51" xfId="23" applyFont="1" applyFill="1" applyBorder="1">
      <alignment/>
      <protection/>
    </xf>
    <xf numFmtId="0" fontId="17" fillId="6" borderId="65" xfId="23" applyFont="1" applyFill="1" applyBorder="1">
      <alignment/>
      <protection/>
    </xf>
    <xf numFmtId="0" fontId="17" fillId="0" borderId="64" xfId="23" applyFont="1" applyBorder="1">
      <alignment/>
      <protection/>
    </xf>
    <xf numFmtId="0" fontId="17" fillId="0" borderId="90" xfId="23" applyFont="1" applyBorder="1">
      <alignment/>
      <protection/>
    </xf>
    <xf numFmtId="0" fontId="17" fillId="0" borderId="64" xfId="23" applyFont="1" applyBorder="1" applyAlignment="1">
      <alignment horizontal="center"/>
      <protection/>
    </xf>
    <xf numFmtId="0" fontId="17" fillId="0" borderId="51" xfId="23" applyFont="1" applyBorder="1" applyAlignment="1">
      <alignment horizontal="center"/>
      <protection/>
    </xf>
    <xf numFmtId="0" fontId="12" fillId="0" borderId="94" xfId="23" applyFont="1" applyBorder="1" applyAlignment="1">
      <alignment horizontal="center"/>
      <protection/>
    </xf>
    <xf numFmtId="0" fontId="9" fillId="0" borderId="0" xfId="23" applyAlignment="1">
      <alignment horizontal="right"/>
      <protection/>
    </xf>
    <xf numFmtId="0" fontId="9" fillId="0" borderId="0" xfId="23" applyFont="1">
      <alignment/>
      <protection/>
    </xf>
    <xf numFmtId="0" fontId="10" fillId="7" borderId="34" xfId="24" applyFont="1" applyFill="1" applyBorder="1" applyAlignment="1">
      <alignment horizontal="center"/>
      <protection/>
    </xf>
    <xf numFmtId="0" fontId="10" fillId="7" borderId="35" xfId="24" applyFont="1" applyFill="1" applyBorder="1" applyAlignment="1">
      <alignment horizontal="center"/>
      <protection/>
    </xf>
    <xf numFmtId="0" fontId="10" fillId="7" borderId="36" xfId="24" applyFont="1" applyFill="1" applyBorder="1" applyAlignment="1">
      <alignment horizontal="center"/>
      <protection/>
    </xf>
    <xf numFmtId="0" fontId="9" fillId="0" borderId="0" xfId="24">
      <alignment/>
      <protection/>
    </xf>
    <xf numFmtId="0" fontId="10" fillId="7" borderId="37" xfId="24" applyFont="1" applyFill="1" applyBorder="1" applyAlignment="1">
      <alignment horizontal="center"/>
      <protection/>
    </xf>
    <xf numFmtId="0" fontId="10" fillId="7" borderId="0" xfId="24" applyFont="1" applyFill="1" applyBorder="1" applyAlignment="1">
      <alignment horizontal="center"/>
      <protection/>
    </xf>
    <xf numFmtId="0" fontId="10" fillId="7" borderId="38" xfId="24" applyFont="1" applyFill="1" applyBorder="1" applyAlignment="1">
      <alignment horizontal="center"/>
      <protection/>
    </xf>
    <xf numFmtId="0" fontId="9" fillId="7" borderId="37" xfId="24" applyFill="1" applyBorder="1">
      <alignment/>
      <protection/>
    </xf>
    <xf numFmtId="0" fontId="9" fillId="7" borderId="0" xfId="24" applyFill="1" applyBorder="1" applyAlignment="1">
      <alignment horizontal="right"/>
      <protection/>
    </xf>
    <xf numFmtId="0" fontId="9" fillId="7" borderId="0" xfId="24" applyFill="1" applyBorder="1" applyAlignment="1">
      <alignment horizontal="center"/>
      <protection/>
    </xf>
    <xf numFmtId="0" fontId="9" fillId="7" borderId="38" xfId="24" applyFill="1" applyBorder="1" applyAlignment="1">
      <alignment horizontal="center"/>
      <protection/>
    </xf>
    <xf numFmtId="0" fontId="11" fillId="7" borderId="37" xfId="24" applyFont="1" applyFill="1" applyBorder="1" applyAlignment="1">
      <alignment horizontal="center"/>
      <protection/>
    </xf>
    <xf numFmtId="0" fontId="11" fillId="7" borderId="0" xfId="24" applyFont="1" applyFill="1" applyBorder="1" applyAlignment="1">
      <alignment horizontal="center"/>
      <protection/>
    </xf>
    <xf numFmtId="0" fontId="11" fillId="7" borderId="38" xfId="24" applyFont="1" applyFill="1" applyBorder="1" applyAlignment="1">
      <alignment horizontal="center"/>
      <protection/>
    </xf>
    <xf numFmtId="0" fontId="12" fillId="0" borderId="34" xfId="24" applyFont="1" applyBorder="1" applyAlignment="1">
      <alignment horizontal="center" vertical="center" wrapText="1"/>
      <protection/>
    </xf>
    <xf numFmtId="0" fontId="12" fillId="0" borderId="36" xfId="24" applyFont="1" applyBorder="1" applyAlignment="1">
      <alignment horizontal="center" vertical="center" wrapText="1"/>
      <protection/>
    </xf>
    <xf numFmtId="0" fontId="12" fillId="0" borderId="39" xfId="24" applyFont="1" applyBorder="1" applyAlignment="1">
      <alignment horizontal="center" vertical="center" wrapText="1"/>
      <protection/>
    </xf>
    <xf numFmtId="0" fontId="12" fillId="0" borderId="40" xfId="24" applyFont="1" applyBorder="1" applyAlignment="1">
      <alignment horizontal="center" vertical="center" wrapText="1"/>
      <protection/>
    </xf>
    <xf numFmtId="0" fontId="12" fillId="8" borderId="67" xfId="24" applyFont="1" applyFill="1" applyBorder="1" applyAlignment="1">
      <alignment horizontal="center" vertical="center" wrapText="1"/>
      <protection/>
    </xf>
    <xf numFmtId="0" fontId="12" fillId="8" borderId="68" xfId="24" applyFont="1" applyFill="1" applyBorder="1" applyAlignment="1">
      <alignment horizontal="center" vertical="center" wrapText="1"/>
      <protection/>
    </xf>
    <xf numFmtId="0" fontId="12" fillId="4" borderId="67" xfId="24" applyFont="1" applyFill="1" applyBorder="1" applyAlignment="1">
      <alignment horizontal="center" vertical="center" wrapText="1"/>
      <protection/>
    </xf>
    <xf numFmtId="0" fontId="12" fillId="4" borderId="68" xfId="24" applyFont="1" applyFill="1" applyBorder="1" applyAlignment="1">
      <alignment horizontal="center" vertical="center" wrapText="1"/>
      <protection/>
    </xf>
    <xf numFmtId="0" fontId="12" fillId="0" borderId="44" xfId="24" applyFont="1" applyBorder="1" applyAlignment="1">
      <alignment horizontal="center"/>
      <protection/>
    </xf>
    <xf numFmtId="0" fontId="12" fillId="0" borderId="44" xfId="24" applyFont="1" applyBorder="1" applyAlignment="1">
      <alignment horizontal="center" vertical="center" wrapText="1"/>
      <protection/>
    </xf>
    <xf numFmtId="0" fontId="13" fillId="0" borderId="45" xfId="24" applyFont="1" applyBorder="1" applyAlignment="1">
      <alignment horizontal="center" vertical="center" wrapText="1"/>
      <protection/>
    </xf>
    <xf numFmtId="0" fontId="12" fillId="9" borderId="46" xfId="24" applyFont="1" applyFill="1" applyBorder="1" applyAlignment="1">
      <alignment horizontal="center" vertical="center"/>
      <protection/>
    </xf>
    <xf numFmtId="0" fontId="12" fillId="0" borderId="37" xfId="24" applyFont="1" applyBorder="1" applyAlignment="1">
      <alignment horizontal="center" vertical="center" wrapText="1"/>
      <protection/>
    </xf>
    <xf numFmtId="0" fontId="12" fillId="0" borderId="47" xfId="24" applyFont="1" applyBorder="1" applyAlignment="1">
      <alignment horizontal="center" vertical="center" wrapText="1"/>
      <protection/>
    </xf>
    <xf numFmtId="0" fontId="12" fillId="0" borderId="48" xfId="24" applyFont="1" applyBorder="1" applyAlignment="1">
      <alignment horizontal="center" vertical="center" wrapText="1"/>
      <protection/>
    </xf>
    <xf numFmtId="0" fontId="12" fillId="0" borderId="49" xfId="24" applyFont="1" applyBorder="1" applyAlignment="1">
      <alignment horizontal="center" vertical="center" wrapText="1"/>
      <protection/>
    </xf>
    <xf numFmtId="0" fontId="12" fillId="8" borderId="73" xfId="24" applyFont="1" applyFill="1" applyBorder="1" applyAlignment="1">
      <alignment horizontal="center" vertical="center" wrapText="1"/>
      <protection/>
    </xf>
    <xf numFmtId="0" fontId="12" fillId="8" borderId="74" xfId="24" applyFont="1" applyFill="1" applyBorder="1" applyAlignment="1">
      <alignment horizontal="center" vertical="center" wrapText="1"/>
      <protection/>
    </xf>
    <xf numFmtId="0" fontId="12" fillId="4" borderId="73" xfId="24" applyFont="1" applyFill="1" applyBorder="1" applyAlignment="1">
      <alignment horizontal="center" vertical="center" wrapText="1"/>
      <protection/>
    </xf>
    <xf numFmtId="0" fontId="12" fillId="4" borderId="74" xfId="24" applyFont="1" applyFill="1" applyBorder="1" applyAlignment="1">
      <alignment horizontal="center" vertical="center" wrapText="1"/>
      <protection/>
    </xf>
    <xf numFmtId="0" fontId="12" fillId="0" borderId="53" xfId="24" applyFont="1" applyBorder="1" applyAlignment="1">
      <alignment horizontal="center" vertical="center" wrapText="1"/>
      <protection/>
    </xf>
    <xf numFmtId="0" fontId="12" fillId="0" borderId="53" xfId="24" applyFont="1" applyBorder="1" applyAlignment="1">
      <alignment horizontal="center" vertical="center" wrapText="1"/>
      <protection/>
    </xf>
    <xf numFmtId="0" fontId="13" fillId="0" borderId="54" xfId="24" applyFont="1" applyBorder="1" applyAlignment="1">
      <alignment horizontal="center" vertical="center" wrapText="1"/>
      <protection/>
    </xf>
    <xf numFmtId="0" fontId="12" fillId="9" borderId="55" xfId="24" applyFont="1" applyFill="1" applyBorder="1" applyAlignment="1">
      <alignment horizontal="center" vertical="center"/>
      <protection/>
    </xf>
    <xf numFmtId="0" fontId="15" fillId="0" borderId="46" xfId="24" applyFont="1" applyBorder="1" applyAlignment="1">
      <alignment horizontal="center" vertical="center" textRotation="90" wrapText="1"/>
      <protection/>
    </xf>
    <xf numFmtId="0" fontId="16" fillId="0" borderId="56" xfId="24" applyFont="1" applyBorder="1" applyAlignment="1">
      <alignment horizontal="right"/>
      <protection/>
    </xf>
    <xf numFmtId="0" fontId="12" fillId="0" borderId="42" xfId="24" applyFont="1" applyBorder="1">
      <alignment/>
      <protection/>
    </xf>
    <xf numFmtId="0" fontId="17" fillId="0" borderId="42" xfId="24" applyFont="1" applyBorder="1">
      <alignment/>
      <protection/>
    </xf>
    <xf numFmtId="0" fontId="17" fillId="8" borderId="42" xfId="24" applyFont="1" applyFill="1" applyBorder="1" applyAlignment="1">
      <alignment horizontal="center" vertical="center" wrapText="1"/>
      <protection/>
    </xf>
    <xf numFmtId="0" fontId="17" fillId="4" borderId="42" xfId="24" applyFont="1" applyFill="1" applyBorder="1" applyAlignment="1">
      <alignment horizontal="center" vertical="center" wrapText="1"/>
      <protection/>
    </xf>
    <xf numFmtId="0" fontId="17" fillId="0" borderId="42" xfId="24" applyFont="1" applyBorder="1" applyAlignment="1">
      <alignment vertical="center" wrapText="1"/>
      <protection/>
    </xf>
    <xf numFmtId="0" fontId="17" fillId="0" borderId="42" xfId="24" applyFont="1" applyBorder="1" applyAlignment="1">
      <alignment horizontal="center" vertical="center" wrapText="1"/>
      <protection/>
    </xf>
    <xf numFmtId="0" fontId="12" fillId="9" borderId="78" xfId="24" applyFont="1" applyFill="1" applyBorder="1" applyAlignment="1">
      <alignment horizontal="center" vertical="center" wrapText="1"/>
      <protection/>
    </xf>
    <xf numFmtId="0" fontId="15" fillId="0" borderId="59" xfId="24" applyFont="1" applyBorder="1" applyAlignment="1">
      <alignment horizontal="center" vertical="center" textRotation="90" wrapText="1"/>
      <protection/>
    </xf>
    <xf numFmtId="0" fontId="16" fillId="0" borderId="60" xfId="24" applyFont="1" applyBorder="1" applyAlignment="1">
      <alignment horizontal="right"/>
      <protection/>
    </xf>
    <xf numFmtId="0" fontId="12" fillId="0" borderId="61" xfId="24" applyFont="1" applyBorder="1">
      <alignment/>
      <protection/>
    </xf>
    <xf numFmtId="0" fontId="17" fillId="0" borderId="61" xfId="24" applyFont="1" applyBorder="1">
      <alignment/>
      <protection/>
    </xf>
    <xf numFmtId="0" fontId="17" fillId="8" borderId="61" xfId="24" applyFont="1" applyFill="1" applyBorder="1" applyAlignment="1">
      <alignment horizontal="center" vertical="center" wrapText="1"/>
      <protection/>
    </xf>
    <xf numFmtId="0" fontId="17" fillId="4" borderId="61" xfId="24" applyFont="1" applyFill="1" applyBorder="1" applyAlignment="1">
      <alignment horizontal="center" vertical="center" wrapText="1"/>
      <protection/>
    </xf>
    <xf numFmtId="0" fontId="17" fillId="0" borderId="61" xfId="24" applyFont="1" applyBorder="1" applyAlignment="1">
      <alignment vertical="center" wrapText="1"/>
      <protection/>
    </xf>
    <xf numFmtId="0" fontId="17" fillId="0" borderId="61" xfId="24" applyFont="1" applyBorder="1" applyAlignment="1">
      <alignment horizontal="center" vertical="center" wrapText="1"/>
      <protection/>
    </xf>
    <xf numFmtId="0" fontId="12" fillId="9" borderId="82" xfId="24" applyFont="1" applyFill="1" applyBorder="1" applyAlignment="1">
      <alignment horizontal="center" vertical="center" wrapText="1"/>
      <protection/>
    </xf>
    <xf numFmtId="0" fontId="17" fillId="0" borderId="61" xfId="24" applyFont="1" applyBorder="1" applyAlignment="1">
      <alignment horizontal="left"/>
      <protection/>
    </xf>
    <xf numFmtId="0" fontId="17" fillId="0" borderId="61" xfId="24" applyFont="1" applyBorder="1">
      <alignment/>
      <protection/>
    </xf>
    <xf numFmtId="0" fontId="17" fillId="8" borderId="61" xfId="24" applyFont="1" applyFill="1" applyBorder="1">
      <alignment/>
      <protection/>
    </xf>
    <xf numFmtId="0" fontId="17" fillId="4" borderId="61" xfId="24" applyFont="1" applyFill="1" applyBorder="1">
      <alignment/>
      <protection/>
    </xf>
    <xf numFmtId="0" fontId="15" fillId="0" borderId="55" xfId="24" applyFont="1" applyBorder="1" applyAlignment="1">
      <alignment horizontal="center" vertical="center" textRotation="90" wrapText="1"/>
      <protection/>
    </xf>
    <xf numFmtId="0" fontId="16" fillId="0" borderId="64" xfId="24" applyFont="1" applyBorder="1" applyAlignment="1">
      <alignment horizontal="right"/>
      <protection/>
    </xf>
    <xf numFmtId="0" fontId="12" fillId="0" borderId="51" xfId="24" applyFont="1" applyBorder="1">
      <alignment/>
      <protection/>
    </xf>
    <xf numFmtId="0" fontId="17" fillId="0" borderId="51" xfId="24" applyFont="1" applyBorder="1">
      <alignment/>
      <protection/>
    </xf>
    <xf numFmtId="0" fontId="17" fillId="8" borderId="51" xfId="24" applyFont="1" applyFill="1" applyBorder="1">
      <alignment/>
      <protection/>
    </xf>
    <xf numFmtId="0" fontId="17" fillId="4" borderId="51" xfId="24" applyFont="1" applyFill="1" applyBorder="1">
      <alignment/>
      <protection/>
    </xf>
    <xf numFmtId="0" fontId="17" fillId="0" borderId="51" xfId="24" applyFont="1" applyBorder="1" applyAlignment="1">
      <alignment horizontal="center" vertical="center" wrapText="1"/>
      <protection/>
    </xf>
    <xf numFmtId="0" fontId="12" fillId="9" borderId="90" xfId="24" applyFont="1" applyFill="1" applyBorder="1" applyAlignment="1">
      <alignment horizontal="center" vertical="center" wrapText="1"/>
      <protection/>
    </xf>
    <xf numFmtId="0" fontId="9" fillId="0" borderId="0" xfId="24" applyAlignment="1">
      <alignment horizontal="right"/>
      <protection/>
    </xf>
    <xf numFmtId="0" fontId="9" fillId="0" borderId="0" xfId="24" applyFont="1">
      <alignment/>
      <protection/>
    </xf>
    <xf numFmtId="0" fontId="18" fillId="0" borderId="0" xfId="24" applyFont="1">
      <alignment/>
      <protection/>
    </xf>
    <xf numFmtId="0" fontId="18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18" fillId="0" borderId="0" xfId="24" applyFont="1" applyAlignment="1">
      <alignment/>
      <protection/>
    </xf>
    <xf numFmtId="0" fontId="12" fillId="0" borderId="61" xfId="24" applyFont="1" applyBorder="1">
      <alignment/>
      <protection/>
    </xf>
    <xf numFmtId="0" fontId="17" fillId="0" borderId="61" xfId="24" applyFont="1" applyBorder="1" applyAlignment="1">
      <alignment horizontal="center"/>
      <protection/>
    </xf>
    <xf numFmtId="0" fontId="17" fillId="0" borderId="51" xfId="24" applyFont="1" applyBorder="1" applyAlignment="1">
      <alignment horizontal="center"/>
      <protection/>
    </xf>
    <xf numFmtId="0" fontId="21" fillId="5" borderId="15" xfId="25" applyFont="1" applyFill="1" applyBorder="1" applyAlignment="1">
      <alignment horizontal="center"/>
      <protection/>
    </xf>
    <xf numFmtId="0" fontId="18" fillId="5" borderId="15" xfId="25" applyFont="1" applyFill="1" applyBorder="1" applyAlignment="1">
      <alignment horizontal="center"/>
      <protection/>
    </xf>
    <xf numFmtId="0" fontId="9" fillId="0" borderId="0" xfId="25">
      <alignment/>
      <protection/>
    </xf>
    <xf numFmtId="0" fontId="9" fillId="8" borderId="15" xfId="25" applyFill="1" applyBorder="1" applyAlignment="1">
      <alignment horizontal="center"/>
      <protection/>
    </xf>
    <xf numFmtId="0" fontId="9" fillId="8" borderId="15" xfId="25" applyFill="1" applyBorder="1">
      <alignment/>
      <protection/>
    </xf>
    <xf numFmtId="0" fontId="9" fillId="0" borderId="15" xfId="25" applyBorder="1" applyAlignment="1">
      <alignment horizontal="center"/>
      <protection/>
    </xf>
    <xf numFmtId="0" fontId="9" fillId="0" borderId="15" xfId="25" applyBorder="1">
      <alignment/>
      <protection/>
    </xf>
    <xf numFmtId="0" fontId="22" fillId="5" borderId="105" xfId="20" applyFill="1" applyBorder="1" applyAlignment="1">
      <alignment horizontal="center"/>
      <protection/>
    </xf>
    <xf numFmtId="0" fontId="22" fillId="5" borderId="29" xfId="20" applyFill="1" applyBorder="1">
      <alignment/>
      <protection/>
    </xf>
    <xf numFmtId="0" fontId="22" fillId="5" borderId="29" xfId="20" applyFill="1" applyBorder="1" applyAlignment="1">
      <alignment horizontal="center"/>
      <protection/>
    </xf>
    <xf numFmtId="0" fontId="22" fillId="0" borderId="0" xfId="20">
      <alignment/>
      <protection/>
    </xf>
    <xf numFmtId="0" fontId="22" fillId="2" borderId="15" xfId="20" applyFill="1" applyBorder="1" applyAlignment="1">
      <alignment horizontal="center"/>
      <protection/>
    </xf>
    <xf numFmtId="0" fontId="22" fillId="2" borderId="8" xfId="20" applyFill="1" applyBorder="1">
      <alignment/>
      <protection/>
    </xf>
    <xf numFmtId="0" fontId="22" fillId="2" borderId="106" xfId="20" applyFill="1" applyBorder="1">
      <alignment/>
      <protection/>
    </xf>
    <xf numFmtId="0" fontId="22" fillId="2" borderId="106" xfId="20" applyFill="1" applyBorder="1" applyAlignment="1">
      <alignment horizontal="center"/>
      <protection/>
    </xf>
    <xf numFmtId="0" fontId="22" fillId="2" borderId="15" xfId="20" applyFill="1" applyBorder="1">
      <alignment/>
      <protection/>
    </xf>
    <xf numFmtId="0" fontId="22" fillId="0" borderId="15" xfId="20" applyFill="1" applyBorder="1" applyAlignment="1">
      <alignment horizontal="center"/>
      <protection/>
    </xf>
    <xf numFmtId="0" fontId="22" fillId="0" borderId="15" xfId="20" applyFill="1" applyBorder="1">
      <alignment/>
      <protection/>
    </xf>
    <xf numFmtId="0" fontId="22" fillId="10" borderId="15" xfId="20" applyFill="1" applyBorder="1">
      <alignment/>
      <protection/>
    </xf>
    <xf numFmtId="0" fontId="22" fillId="7" borderId="15" xfId="20" applyFill="1" applyBorder="1">
      <alignment/>
      <protection/>
    </xf>
    <xf numFmtId="0" fontId="22" fillId="10" borderId="106" xfId="20" applyFill="1" applyBorder="1">
      <alignment/>
      <protection/>
    </xf>
    <xf numFmtId="0" fontId="22" fillId="3" borderId="15" xfId="20" applyFill="1" applyBorder="1">
      <alignment/>
      <protection/>
    </xf>
    <xf numFmtId="0" fontId="22" fillId="10" borderId="15" xfId="20" applyFill="1" applyBorder="1" applyAlignment="1">
      <alignment horizontal="center"/>
      <protection/>
    </xf>
    <xf numFmtId="0" fontId="22" fillId="7" borderId="15" xfId="20" applyFill="1" applyBorder="1" applyAlignment="1">
      <alignment horizontal="center"/>
      <protection/>
    </xf>
    <xf numFmtId="0" fontId="22" fillId="0" borderId="105" xfId="20" applyFill="1" applyBorder="1">
      <alignment/>
      <protection/>
    </xf>
    <xf numFmtId="0" fontId="22" fillId="10" borderId="105" xfId="20" applyFill="1" applyBorder="1">
      <alignment/>
      <protection/>
    </xf>
    <xf numFmtId="0" fontId="22" fillId="7" borderId="105" xfId="20" applyFill="1" applyBorder="1">
      <alignment/>
      <protection/>
    </xf>
    <xf numFmtId="0" fontId="22" fillId="0" borderId="106" xfId="20" applyFill="1" applyBorder="1">
      <alignment/>
      <protection/>
    </xf>
    <xf numFmtId="0" fontId="22" fillId="7" borderId="106" xfId="20" applyFill="1" applyBorder="1">
      <alignment/>
      <protection/>
    </xf>
    <xf numFmtId="0" fontId="22" fillId="0" borderId="29" xfId="20" applyFill="1" applyBorder="1" applyAlignment="1">
      <alignment horizontal="center"/>
      <protection/>
    </xf>
    <xf numFmtId="0" fontId="22" fillId="0" borderId="29" xfId="20" applyFill="1" applyBorder="1">
      <alignment/>
      <protection/>
    </xf>
    <xf numFmtId="0" fontId="22" fillId="10" borderId="29" xfId="20" applyFill="1" applyBorder="1">
      <alignment/>
      <protection/>
    </xf>
    <xf numFmtId="0" fontId="22" fillId="7" borderId="29" xfId="20" applyFill="1" applyBorder="1">
      <alignment/>
      <protection/>
    </xf>
    <xf numFmtId="0" fontId="22" fillId="3" borderId="29" xfId="20" applyFill="1" applyBorder="1">
      <alignment/>
      <protection/>
    </xf>
    <xf numFmtId="0" fontId="22" fillId="10" borderId="29" xfId="20" applyFill="1" applyBorder="1" applyAlignment="1">
      <alignment horizontal="center"/>
      <protection/>
    </xf>
    <xf numFmtId="0" fontId="22" fillId="0" borderId="0" xfId="20" applyFill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26" applyFont="1">
      <alignment/>
      <protection/>
    </xf>
    <xf numFmtId="0" fontId="28" fillId="0" borderId="0" xfId="26" applyFont="1" applyAlignment="1">
      <alignment horizontal="center"/>
      <protection/>
    </xf>
    <xf numFmtId="0" fontId="29" fillId="0" borderId="0" xfId="26" applyFont="1">
      <alignment/>
      <protection/>
    </xf>
    <xf numFmtId="0" fontId="29" fillId="0" borderId="0" xfId="26" applyFont="1" applyAlignment="1">
      <alignment horizontal="center"/>
      <protection/>
    </xf>
    <xf numFmtId="0" fontId="29" fillId="0" borderId="0" xfId="26" applyFont="1" applyAlignment="1">
      <alignment vertical="center"/>
      <protection/>
    </xf>
    <xf numFmtId="0" fontId="29" fillId="0" borderId="0" xfId="26" applyFont="1" applyAlignment="1">
      <alignment horizontal="center" vertical="center"/>
      <protection/>
    </xf>
    <xf numFmtId="0" fontId="9" fillId="0" borderId="0" xfId="26" applyFont="1" applyAlignment="1">
      <alignment horizontal="center" vertical="center"/>
      <protection/>
    </xf>
    <xf numFmtId="0" fontId="9" fillId="0" borderId="0" xfId="26" applyFont="1" applyAlignment="1">
      <alignment horizontal="left" vertical="center"/>
      <protection/>
    </xf>
    <xf numFmtId="0" fontId="30" fillId="0" borderId="107" xfId="26" applyFont="1" applyBorder="1" applyAlignment="1">
      <alignment horizontal="center"/>
      <protection/>
    </xf>
    <xf numFmtId="0" fontId="30" fillId="0" borderId="108" xfId="26" applyFont="1" applyBorder="1" applyAlignment="1">
      <alignment horizontal="center"/>
      <protection/>
    </xf>
    <xf numFmtId="0" fontId="30" fillId="0" borderId="109" xfId="26" applyFont="1" applyBorder="1" applyAlignment="1">
      <alignment horizontal="center"/>
      <protection/>
    </xf>
    <xf numFmtId="0" fontId="30" fillId="0" borderId="110" xfId="26" applyFont="1" applyBorder="1" applyAlignment="1">
      <alignment horizontal="center"/>
      <protection/>
    </xf>
    <xf numFmtId="0" fontId="30" fillId="0" borderId="0" xfId="26" applyFont="1" applyAlignment="1">
      <alignment horizontal="center"/>
      <protection/>
    </xf>
    <xf numFmtId="0" fontId="18" fillId="3" borderId="111" xfId="26" applyFont="1" applyFill="1" applyBorder="1" applyAlignment="1">
      <alignment horizontal="center" vertical="center"/>
      <protection/>
    </xf>
    <xf numFmtId="0" fontId="31" fillId="3" borderId="40" xfId="26" applyFont="1" applyFill="1" applyBorder="1" applyAlignment="1">
      <alignment vertical="center"/>
      <protection/>
    </xf>
    <xf numFmtId="0" fontId="9" fillId="3" borderId="44" xfId="26" applyFill="1" applyBorder="1" applyAlignment="1">
      <alignment vertical="center"/>
      <protection/>
    </xf>
    <xf numFmtId="14" fontId="9" fillId="3" borderId="44" xfId="26" applyNumberFormat="1" applyFill="1" applyBorder="1" applyAlignment="1">
      <alignment horizontal="center" vertical="center"/>
      <protection/>
    </xf>
    <xf numFmtId="0" fontId="9" fillId="3" borderId="112" xfId="26" applyFill="1" applyBorder="1" applyAlignment="1">
      <alignment horizontal="center" vertical="center"/>
      <protection/>
    </xf>
    <xf numFmtId="0" fontId="17" fillId="3" borderId="113" xfId="26" applyFont="1" applyFill="1" applyBorder="1" applyAlignment="1">
      <alignment horizontal="center" vertical="center"/>
      <protection/>
    </xf>
    <xf numFmtId="0" fontId="17" fillId="3" borderId="44" xfId="26" applyFont="1" applyFill="1" applyBorder="1" applyAlignment="1">
      <alignment horizontal="center" vertical="center"/>
      <protection/>
    </xf>
    <xf numFmtId="0" fontId="29" fillId="3" borderId="44" xfId="26" applyFont="1" applyFill="1" applyBorder="1" applyAlignment="1">
      <alignment horizontal="center" vertical="center"/>
      <protection/>
    </xf>
    <xf numFmtId="0" fontId="17" fillId="3" borderId="112" xfId="26" applyFont="1" applyFill="1" applyBorder="1" applyAlignment="1">
      <alignment horizontal="center" vertical="center"/>
      <protection/>
    </xf>
    <xf numFmtId="0" fontId="9" fillId="0" borderId="0" xfId="26">
      <alignment/>
      <protection/>
    </xf>
    <xf numFmtId="0" fontId="18" fillId="3" borderId="114" xfId="26" applyFont="1" applyFill="1" applyBorder="1" applyAlignment="1">
      <alignment horizontal="center" vertical="center"/>
      <protection/>
    </xf>
    <xf numFmtId="0" fontId="31" fillId="3" borderId="115" xfId="26" applyFont="1" applyFill="1" applyBorder="1" applyAlignment="1">
      <alignment vertical="center"/>
      <protection/>
    </xf>
    <xf numFmtId="0" fontId="9" fillId="3" borderId="29" xfId="26" applyFill="1" applyBorder="1" applyAlignment="1">
      <alignment vertical="center"/>
      <protection/>
    </xf>
    <xf numFmtId="14" fontId="9" fillId="3" borderId="29" xfId="26" applyNumberFormat="1" applyFill="1" applyBorder="1" applyAlignment="1">
      <alignment horizontal="center" vertical="center"/>
      <protection/>
    </xf>
    <xf numFmtId="0" fontId="9" fillId="3" borderId="116" xfId="26" applyFill="1" applyBorder="1" applyAlignment="1">
      <alignment horizontal="center" vertical="center"/>
      <protection/>
    </xf>
    <xf numFmtId="0" fontId="17" fillId="3" borderId="117" xfId="26" applyFont="1" applyFill="1" applyBorder="1" applyAlignment="1">
      <alignment horizontal="center" vertical="center"/>
      <protection/>
    </xf>
    <xf numFmtId="0" fontId="17" fillId="3" borderId="29" xfId="26" applyFont="1" applyFill="1" applyBorder="1" applyAlignment="1">
      <alignment horizontal="center" vertical="center"/>
      <protection/>
    </xf>
    <xf numFmtId="0" fontId="29" fillId="3" borderId="29" xfId="26" applyFont="1" applyFill="1" applyBorder="1" applyAlignment="1">
      <alignment horizontal="center" vertical="center"/>
      <protection/>
    </xf>
    <xf numFmtId="0" fontId="17" fillId="3" borderId="116" xfId="26" applyFont="1" applyFill="1" applyBorder="1" applyAlignment="1">
      <alignment horizontal="center" vertical="center"/>
      <protection/>
    </xf>
    <xf numFmtId="0" fontId="18" fillId="0" borderId="111" xfId="26" applyFont="1" applyBorder="1" applyAlignment="1">
      <alignment horizontal="center" vertical="center"/>
      <protection/>
    </xf>
    <xf numFmtId="0" fontId="31" fillId="0" borderId="118" xfId="26" applyFont="1" applyBorder="1" applyAlignment="1">
      <alignment vertical="center"/>
      <protection/>
    </xf>
    <xf numFmtId="0" fontId="9" fillId="0" borderId="106" xfId="26" applyBorder="1" applyAlignment="1">
      <alignment vertical="center"/>
      <protection/>
    </xf>
    <xf numFmtId="14" fontId="9" fillId="0" borderId="106" xfId="26" applyNumberFormat="1" applyBorder="1" applyAlignment="1">
      <alignment horizontal="center" vertical="center"/>
      <protection/>
    </xf>
    <xf numFmtId="0" fontId="9" fillId="0" borderId="119" xfId="26" applyBorder="1" applyAlignment="1">
      <alignment horizontal="center" vertical="center"/>
      <protection/>
    </xf>
    <xf numFmtId="0" fontId="17" fillId="0" borderId="120" xfId="26" applyFont="1" applyBorder="1" applyAlignment="1">
      <alignment horizontal="center" vertical="center"/>
      <protection/>
    </xf>
    <xf numFmtId="0" fontId="17" fillId="0" borderId="106" xfId="26" applyFont="1" applyBorder="1" applyAlignment="1">
      <alignment horizontal="center" vertical="center"/>
      <protection/>
    </xf>
    <xf numFmtId="0" fontId="29" fillId="0" borderId="106" xfId="26" applyFont="1" applyBorder="1" applyAlignment="1">
      <alignment horizontal="center" vertical="center"/>
      <protection/>
    </xf>
    <xf numFmtId="0" fontId="17" fillId="0" borderId="119" xfId="26" applyFont="1" applyBorder="1" applyAlignment="1">
      <alignment horizontal="center" vertical="center"/>
      <protection/>
    </xf>
    <xf numFmtId="0" fontId="9" fillId="0" borderId="111" xfId="26" applyBorder="1" applyAlignment="1">
      <alignment horizontal="center" vertical="center"/>
      <protection/>
    </xf>
    <xf numFmtId="0" fontId="31" fillId="0" borderId="121" xfId="26" applyFont="1" applyBorder="1" applyAlignment="1">
      <alignment vertical="center"/>
      <protection/>
    </xf>
    <xf numFmtId="0" fontId="9" fillId="0" borderId="15" xfId="26" applyBorder="1" applyAlignment="1">
      <alignment vertical="center"/>
      <protection/>
    </xf>
    <xf numFmtId="14" fontId="9" fillId="0" borderId="15" xfId="26" applyNumberFormat="1" applyBorder="1" applyAlignment="1">
      <alignment horizontal="center" vertical="center"/>
      <protection/>
    </xf>
    <xf numFmtId="0" fontId="9" fillId="0" borderId="122" xfId="26" applyBorder="1" applyAlignment="1">
      <alignment horizontal="center" vertical="center"/>
      <protection/>
    </xf>
    <xf numFmtId="0" fontId="17" fillId="0" borderId="123" xfId="26" applyFont="1" applyBorder="1" applyAlignment="1">
      <alignment horizontal="center" vertical="center"/>
      <protection/>
    </xf>
    <xf numFmtId="0" fontId="17" fillId="0" borderId="15" xfId="26" applyFont="1" applyBorder="1" applyAlignment="1">
      <alignment horizontal="center" vertical="center"/>
      <protection/>
    </xf>
    <xf numFmtId="0" fontId="29" fillId="0" borderId="15" xfId="26" applyFont="1" applyBorder="1" applyAlignment="1">
      <alignment horizontal="center" vertical="center"/>
      <protection/>
    </xf>
    <xf numFmtId="0" fontId="17" fillId="0" borderId="122" xfId="26" applyFont="1" applyBorder="1" applyAlignment="1">
      <alignment horizontal="center" vertical="center"/>
      <protection/>
    </xf>
    <xf numFmtId="0" fontId="31" fillId="0" borderId="49" xfId="26" applyFont="1" applyBorder="1" applyAlignment="1">
      <alignment vertical="center"/>
      <protection/>
    </xf>
    <xf numFmtId="0" fontId="9" fillId="0" borderId="53" xfId="26" applyBorder="1" applyAlignment="1">
      <alignment vertical="center"/>
      <protection/>
    </xf>
    <xf numFmtId="14" fontId="9" fillId="0" borderId="53" xfId="26" applyNumberFormat="1" applyBorder="1" applyAlignment="1">
      <alignment horizontal="center" vertical="center"/>
      <protection/>
    </xf>
    <xf numFmtId="0" fontId="9" fillId="0" borderId="76" xfId="26" applyBorder="1" applyAlignment="1">
      <alignment horizontal="center" vertical="center"/>
      <protection/>
    </xf>
    <xf numFmtId="0" fontId="17" fillId="0" borderId="124" xfId="26" applyFont="1" applyBorder="1" applyAlignment="1">
      <alignment horizontal="center" vertical="center"/>
      <protection/>
    </xf>
    <xf numFmtId="0" fontId="17" fillId="0" borderId="53" xfId="26" applyFont="1" applyBorder="1" applyAlignment="1">
      <alignment horizontal="center" vertical="center"/>
      <protection/>
    </xf>
    <xf numFmtId="0" fontId="29" fillId="0" borderId="53" xfId="26" applyFont="1" applyBorder="1" applyAlignment="1">
      <alignment horizontal="center" vertical="center"/>
      <protection/>
    </xf>
    <xf numFmtId="0" fontId="17" fillId="0" borderId="76" xfId="26" applyFont="1" applyBorder="1" applyAlignment="1">
      <alignment horizontal="center" vertical="center"/>
      <protection/>
    </xf>
    <xf numFmtId="0" fontId="9" fillId="0" borderId="0" xfId="26" applyAlignment="1">
      <alignment horizontal="center"/>
      <protection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</cellXfs>
  <cellStyles count="15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ajské přebory RK-senioř 2007" xfId="20"/>
    <cellStyle name="normální_Krajské přebory žen" xfId="21"/>
    <cellStyle name="normální_Krajské přebory žen_KMJ 2007 muži" xfId="22"/>
    <cellStyle name="normální_Krajské přebory žen_KMJ 2007 zeny" xfId="23"/>
    <cellStyle name="normální_Krajské přebory žen_KMJ žáci 2007" xfId="24"/>
    <cellStyle name="normální_Mistrovství kraje - Junioři 2007" xfId="25"/>
    <cellStyle name="normální_Výsledky dorostenek 2007" xfId="26"/>
    <cellStyle name="Percent" xfId="27"/>
    <cellStyle name="Followed Hyperlink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/>
  <dimension ref="A1:N44"/>
  <sheetViews>
    <sheetView zoomScale="75" zoomScaleNormal="75" workbookViewId="0" topLeftCell="A1">
      <selection activeCell="P38" sqref="P38"/>
    </sheetView>
  </sheetViews>
  <sheetFormatPr defaultColWidth="8.796875" defaultRowHeight="15"/>
  <cols>
    <col min="1" max="1" width="4" style="570" bestFit="1" customWidth="1"/>
    <col min="2" max="2" width="3.69921875" style="635" customWidth="1"/>
    <col min="3" max="3" width="25.59765625" style="570" customWidth="1"/>
    <col min="4" max="4" width="16.5" style="570" customWidth="1"/>
    <col min="5" max="8" width="5.09765625" style="570" customWidth="1"/>
    <col min="9" max="12" width="6.09765625" style="570" customWidth="1"/>
    <col min="13" max="13" width="6.19921875" style="570" customWidth="1"/>
    <col min="14" max="14" width="12" style="570" customWidth="1"/>
    <col min="15" max="16384" width="8" style="570" customWidth="1"/>
  </cols>
  <sheetData>
    <row r="1" spans="1:14" ht="30" thickTop="1">
      <c r="A1" s="567" t="s">
        <v>64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9"/>
    </row>
    <row r="2" spans="1:14" ht="17.25" customHeight="1">
      <c r="A2" s="571" t="s">
        <v>65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3"/>
    </row>
    <row r="3" spans="1:14" ht="18.75" customHeight="1" thickBot="1">
      <c r="A3" s="571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3"/>
    </row>
    <row r="4" spans="1:14" ht="13.5" hidden="1" thickBot="1">
      <c r="A4" s="574"/>
      <c r="B4" s="575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7"/>
    </row>
    <row r="5" spans="1:14" ht="20.25" hidden="1" thickBot="1">
      <c r="A5" s="578" t="s">
        <v>105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80"/>
    </row>
    <row r="6" spans="1:14" ht="13.5" hidden="1" thickBot="1">
      <c r="A6" s="574"/>
      <c r="B6" s="575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7"/>
    </row>
    <row r="7" spans="1:14" ht="16.5" customHeight="1" thickTop="1">
      <c r="A7" s="581" t="s">
        <v>67</v>
      </c>
      <c r="B7" s="582"/>
      <c r="C7" s="583" t="s">
        <v>2</v>
      </c>
      <c r="D7" s="584" t="s">
        <v>68</v>
      </c>
      <c r="E7" s="585">
        <v>1</v>
      </c>
      <c r="F7" s="586"/>
      <c r="G7" s="587">
        <v>2</v>
      </c>
      <c r="H7" s="588"/>
      <c r="I7" s="589" t="s">
        <v>69</v>
      </c>
      <c r="J7" s="589"/>
      <c r="K7" s="590" t="s">
        <v>70</v>
      </c>
      <c r="L7" s="590" t="s">
        <v>71</v>
      </c>
      <c r="M7" s="591" t="s">
        <v>72</v>
      </c>
      <c r="N7" s="592" t="s">
        <v>73</v>
      </c>
    </row>
    <row r="8" spans="1:14" ht="16.5" thickBot="1">
      <c r="A8" s="593"/>
      <c r="B8" s="594"/>
      <c r="C8" s="595"/>
      <c r="D8" s="596"/>
      <c r="E8" s="597"/>
      <c r="F8" s="598"/>
      <c r="G8" s="599"/>
      <c r="H8" s="600"/>
      <c r="I8" s="601" t="s">
        <v>13</v>
      </c>
      <c r="J8" s="601" t="s">
        <v>16</v>
      </c>
      <c r="K8" s="602"/>
      <c r="L8" s="602"/>
      <c r="M8" s="603"/>
      <c r="N8" s="604"/>
    </row>
    <row r="9" spans="1:14" ht="16.5" customHeight="1" thickTop="1">
      <c r="A9" s="605" t="s">
        <v>165</v>
      </c>
      <c r="B9" s="606" t="s">
        <v>13</v>
      </c>
      <c r="C9" s="607" t="s">
        <v>166</v>
      </c>
      <c r="D9" s="608" t="s">
        <v>167</v>
      </c>
      <c r="E9" s="609">
        <v>148</v>
      </c>
      <c r="F9" s="609">
        <v>54</v>
      </c>
      <c r="G9" s="610">
        <v>151</v>
      </c>
      <c r="H9" s="610">
        <v>70</v>
      </c>
      <c r="I9" s="611">
        <f aca="true" t="shared" si="0" ref="I9:I28">SUM(E9:F9)</f>
        <v>202</v>
      </c>
      <c r="J9" s="611">
        <f aca="true" t="shared" si="1" ref="J9:J28">SUM(G9:H9)</f>
        <v>221</v>
      </c>
      <c r="K9" s="612">
        <f aca="true" t="shared" si="2" ref="K9:K28">SUM(E9,G9)</f>
        <v>299</v>
      </c>
      <c r="L9" s="612">
        <f aca="true" t="shared" si="3" ref="L9:L28">SUM(F9,H9)</f>
        <v>124</v>
      </c>
      <c r="M9" s="612">
        <v>7</v>
      </c>
      <c r="N9" s="613">
        <f aca="true" t="shared" si="4" ref="N9:N28">SUM(K9,L9)</f>
        <v>423</v>
      </c>
    </row>
    <row r="10" spans="1:14" ht="15.75">
      <c r="A10" s="614"/>
      <c r="B10" s="615" t="s">
        <v>16</v>
      </c>
      <c r="C10" s="616" t="s">
        <v>168</v>
      </c>
      <c r="D10" s="617" t="s">
        <v>36</v>
      </c>
      <c r="E10" s="618">
        <v>131</v>
      </c>
      <c r="F10" s="618">
        <v>81</v>
      </c>
      <c r="G10" s="619">
        <v>134</v>
      </c>
      <c r="H10" s="619">
        <v>62</v>
      </c>
      <c r="I10" s="620">
        <f t="shared" si="0"/>
        <v>212</v>
      </c>
      <c r="J10" s="620">
        <f t="shared" si="1"/>
        <v>196</v>
      </c>
      <c r="K10" s="621">
        <f t="shared" si="2"/>
        <v>265</v>
      </c>
      <c r="L10" s="621">
        <f t="shared" si="3"/>
        <v>143</v>
      </c>
      <c r="M10" s="621">
        <v>6</v>
      </c>
      <c r="N10" s="622">
        <f t="shared" si="4"/>
        <v>408</v>
      </c>
    </row>
    <row r="11" spans="1:14" ht="15.75">
      <c r="A11" s="614"/>
      <c r="B11" s="615" t="s">
        <v>19</v>
      </c>
      <c r="C11" s="616" t="s">
        <v>169</v>
      </c>
      <c r="D11" s="617" t="s">
        <v>167</v>
      </c>
      <c r="E11" s="618">
        <v>137</v>
      </c>
      <c r="F11" s="618">
        <v>40</v>
      </c>
      <c r="G11" s="619">
        <v>138</v>
      </c>
      <c r="H11" s="619">
        <v>62</v>
      </c>
      <c r="I11" s="620">
        <f t="shared" si="0"/>
        <v>177</v>
      </c>
      <c r="J11" s="620">
        <f t="shared" si="1"/>
        <v>200</v>
      </c>
      <c r="K11" s="621">
        <f t="shared" si="2"/>
        <v>275</v>
      </c>
      <c r="L11" s="621">
        <f t="shared" si="3"/>
        <v>102</v>
      </c>
      <c r="M11" s="621">
        <v>8</v>
      </c>
      <c r="N11" s="622">
        <f t="shared" si="4"/>
        <v>377</v>
      </c>
    </row>
    <row r="12" spans="1:14" ht="15.75">
      <c r="A12" s="614"/>
      <c r="B12" s="615" t="s">
        <v>22</v>
      </c>
      <c r="C12" s="616" t="s">
        <v>170</v>
      </c>
      <c r="D12" s="617" t="s">
        <v>27</v>
      </c>
      <c r="E12" s="618">
        <v>145</v>
      </c>
      <c r="F12" s="618">
        <v>43</v>
      </c>
      <c r="G12" s="619">
        <v>128</v>
      </c>
      <c r="H12" s="619">
        <v>53</v>
      </c>
      <c r="I12" s="620">
        <f t="shared" si="0"/>
        <v>188</v>
      </c>
      <c r="J12" s="620">
        <f t="shared" si="1"/>
        <v>181</v>
      </c>
      <c r="K12" s="621">
        <f t="shared" si="2"/>
        <v>273</v>
      </c>
      <c r="L12" s="621">
        <f t="shared" si="3"/>
        <v>96</v>
      </c>
      <c r="M12" s="621">
        <v>15</v>
      </c>
      <c r="N12" s="622">
        <f t="shared" si="4"/>
        <v>369</v>
      </c>
    </row>
    <row r="13" spans="1:14" ht="15.75">
      <c r="A13" s="614"/>
      <c r="B13" s="615" t="s">
        <v>25</v>
      </c>
      <c r="C13" s="616" t="s">
        <v>171</v>
      </c>
      <c r="D13" s="617" t="s">
        <v>18</v>
      </c>
      <c r="E13" s="618">
        <v>126</v>
      </c>
      <c r="F13" s="618">
        <v>36</v>
      </c>
      <c r="G13" s="619">
        <v>131</v>
      </c>
      <c r="H13" s="619">
        <v>57</v>
      </c>
      <c r="I13" s="620">
        <f t="shared" si="0"/>
        <v>162</v>
      </c>
      <c r="J13" s="620">
        <f t="shared" si="1"/>
        <v>188</v>
      </c>
      <c r="K13" s="621">
        <f t="shared" si="2"/>
        <v>257</v>
      </c>
      <c r="L13" s="621">
        <f t="shared" si="3"/>
        <v>93</v>
      </c>
      <c r="M13" s="621">
        <v>17</v>
      </c>
      <c r="N13" s="622">
        <f t="shared" si="4"/>
        <v>350</v>
      </c>
    </row>
    <row r="14" spans="1:14" ht="15.75">
      <c r="A14" s="614"/>
      <c r="B14" s="615" t="s">
        <v>28</v>
      </c>
      <c r="C14" s="616" t="s">
        <v>172</v>
      </c>
      <c r="D14" s="617" t="s">
        <v>173</v>
      </c>
      <c r="E14" s="618">
        <v>104</v>
      </c>
      <c r="F14" s="618">
        <v>43</v>
      </c>
      <c r="G14" s="619">
        <v>108</v>
      </c>
      <c r="H14" s="619">
        <v>26</v>
      </c>
      <c r="I14" s="620">
        <f t="shared" si="0"/>
        <v>147</v>
      </c>
      <c r="J14" s="620">
        <f t="shared" si="1"/>
        <v>134</v>
      </c>
      <c r="K14" s="621">
        <f t="shared" si="2"/>
        <v>212</v>
      </c>
      <c r="L14" s="621">
        <f t="shared" si="3"/>
        <v>69</v>
      </c>
      <c r="M14" s="621">
        <v>28</v>
      </c>
      <c r="N14" s="622">
        <f t="shared" si="4"/>
        <v>281</v>
      </c>
    </row>
    <row r="15" spans="1:14" ht="15.75">
      <c r="A15" s="614"/>
      <c r="B15" s="615" t="s">
        <v>30</v>
      </c>
      <c r="C15" s="616" t="s">
        <v>174</v>
      </c>
      <c r="D15" s="623" t="s">
        <v>173</v>
      </c>
      <c r="E15" s="618">
        <v>94</v>
      </c>
      <c r="F15" s="618">
        <v>26</v>
      </c>
      <c r="G15" s="619">
        <v>115</v>
      </c>
      <c r="H15" s="619">
        <v>34</v>
      </c>
      <c r="I15" s="620">
        <f t="shared" si="0"/>
        <v>120</v>
      </c>
      <c r="J15" s="620">
        <f t="shared" si="1"/>
        <v>149</v>
      </c>
      <c r="K15" s="621">
        <f t="shared" si="2"/>
        <v>209</v>
      </c>
      <c r="L15" s="621">
        <f t="shared" si="3"/>
        <v>60</v>
      </c>
      <c r="M15" s="621">
        <v>23</v>
      </c>
      <c r="N15" s="622">
        <f t="shared" si="4"/>
        <v>269</v>
      </c>
    </row>
    <row r="16" spans="1:14" ht="15.75">
      <c r="A16" s="614"/>
      <c r="B16" s="615" t="s">
        <v>32</v>
      </c>
      <c r="C16" s="616" t="s">
        <v>175</v>
      </c>
      <c r="D16" s="617" t="s">
        <v>176</v>
      </c>
      <c r="E16" s="618">
        <v>79</v>
      </c>
      <c r="F16" s="618">
        <v>40</v>
      </c>
      <c r="G16" s="619">
        <v>100</v>
      </c>
      <c r="H16" s="619">
        <v>34</v>
      </c>
      <c r="I16" s="620">
        <f t="shared" si="0"/>
        <v>119</v>
      </c>
      <c r="J16" s="620">
        <f t="shared" si="1"/>
        <v>134</v>
      </c>
      <c r="K16" s="621">
        <f t="shared" si="2"/>
        <v>179</v>
      </c>
      <c r="L16" s="621">
        <f t="shared" si="3"/>
        <v>74</v>
      </c>
      <c r="M16" s="621">
        <v>23</v>
      </c>
      <c r="N16" s="622">
        <f t="shared" si="4"/>
        <v>253</v>
      </c>
    </row>
    <row r="17" spans="1:14" ht="15.75">
      <c r="A17" s="614"/>
      <c r="B17" s="615" t="s">
        <v>34</v>
      </c>
      <c r="C17" s="616"/>
      <c r="D17" s="617"/>
      <c r="E17" s="618"/>
      <c r="F17" s="618"/>
      <c r="G17" s="619"/>
      <c r="H17" s="619"/>
      <c r="I17" s="620">
        <f t="shared" si="0"/>
        <v>0</v>
      </c>
      <c r="J17" s="620">
        <f t="shared" si="1"/>
        <v>0</v>
      </c>
      <c r="K17" s="621">
        <f t="shared" si="2"/>
        <v>0</v>
      </c>
      <c r="L17" s="621">
        <f t="shared" si="3"/>
        <v>0</v>
      </c>
      <c r="M17" s="621"/>
      <c r="N17" s="622">
        <f t="shared" si="4"/>
        <v>0</v>
      </c>
    </row>
    <row r="18" spans="1:14" ht="15.75">
      <c r="A18" s="614"/>
      <c r="B18" s="615" t="s">
        <v>37</v>
      </c>
      <c r="C18" s="616"/>
      <c r="D18" s="617"/>
      <c r="E18" s="618"/>
      <c r="F18" s="618"/>
      <c r="G18" s="619"/>
      <c r="H18" s="619"/>
      <c r="I18" s="620">
        <f t="shared" si="0"/>
        <v>0</v>
      </c>
      <c r="J18" s="620">
        <f t="shared" si="1"/>
        <v>0</v>
      </c>
      <c r="K18" s="621">
        <f t="shared" si="2"/>
        <v>0</v>
      </c>
      <c r="L18" s="621">
        <f t="shared" si="3"/>
        <v>0</v>
      </c>
      <c r="M18" s="621"/>
      <c r="N18" s="622">
        <f t="shared" si="4"/>
        <v>0</v>
      </c>
    </row>
    <row r="19" spans="1:14" ht="15.75">
      <c r="A19" s="614"/>
      <c r="B19" s="615" t="s">
        <v>40</v>
      </c>
      <c r="C19" s="616"/>
      <c r="D19" s="617"/>
      <c r="E19" s="618"/>
      <c r="F19" s="618"/>
      <c r="G19" s="619"/>
      <c r="H19" s="619"/>
      <c r="I19" s="620">
        <f t="shared" si="0"/>
        <v>0</v>
      </c>
      <c r="J19" s="620">
        <f t="shared" si="1"/>
        <v>0</v>
      </c>
      <c r="K19" s="621">
        <f t="shared" si="2"/>
        <v>0</v>
      </c>
      <c r="L19" s="621">
        <f t="shared" si="3"/>
        <v>0</v>
      </c>
      <c r="M19" s="621"/>
      <c r="N19" s="622">
        <f t="shared" si="4"/>
        <v>0</v>
      </c>
    </row>
    <row r="20" spans="1:14" ht="15.75">
      <c r="A20" s="614"/>
      <c r="B20" s="615" t="s">
        <v>43</v>
      </c>
      <c r="C20" s="616"/>
      <c r="D20" s="617"/>
      <c r="E20" s="618"/>
      <c r="F20" s="618"/>
      <c r="G20" s="619"/>
      <c r="H20" s="619"/>
      <c r="I20" s="620">
        <f t="shared" si="0"/>
        <v>0</v>
      </c>
      <c r="J20" s="620">
        <f t="shared" si="1"/>
        <v>0</v>
      </c>
      <c r="K20" s="621">
        <f t="shared" si="2"/>
        <v>0</v>
      </c>
      <c r="L20" s="621">
        <f t="shared" si="3"/>
        <v>0</v>
      </c>
      <c r="M20" s="621"/>
      <c r="N20" s="622">
        <f t="shared" si="4"/>
        <v>0</v>
      </c>
    </row>
    <row r="21" spans="1:14" ht="15.75">
      <c r="A21" s="614"/>
      <c r="B21" s="615" t="s">
        <v>45</v>
      </c>
      <c r="C21" s="624"/>
      <c r="D21" s="624"/>
      <c r="E21" s="625"/>
      <c r="F21" s="625"/>
      <c r="G21" s="626"/>
      <c r="H21" s="626"/>
      <c r="I21" s="624">
        <f t="shared" si="0"/>
        <v>0</v>
      </c>
      <c r="J21" s="624">
        <f t="shared" si="1"/>
        <v>0</v>
      </c>
      <c r="K21" s="621">
        <f t="shared" si="2"/>
        <v>0</v>
      </c>
      <c r="L21" s="621">
        <f t="shared" si="3"/>
        <v>0</v>
      </c>
      <c r="M21" s="624"/>
      <c r="N21" s="622">
        <f t="shared" si="4"/>
        <v>0</v>
      </c>
    </row>
    <row r="22" spans="1:14" ht="15.75">
      <c r="A22" s="614"/>
      <c r="B22" s="615" t="s">
        <v>48</v>
      </c>
      <c r="C22" s="616"/>
      <c r="D22" s="624"/>
      <c r="E22" s="625"/>
      <c r="F22" s="625"/>
      <c r="G22" s="626"/>
      <c r="H22" s="626"/>
      <c r="I22" s="624">
        <f t="shared" si="0"/>
        <v>0</v>
      </c>
      <c r="J22" s="624">
        <f t="shared" si="1"/>
        <v>0</v>
      </c>
      <c r="K22" s="621">
        <f t="shared" si="2"/>
        <v>0</v>
      </c>
      <c r="L22" s="621">
        <f t="shared" si="3"/>
        <v>0</v>
      </c>
      <c r="M22" s="624"/>
      <c r="N22" s="622">
        <f t="shared" si="4"/>
        <v>0</v>
      </c>
    </row>
    <row r="23" spans="1:14" ht="15.75">
      <c r="A23" s="614"/>
      <c r="B23" s="615" t="s">
        <v>50</v>
      </c>
      <c r="C23" s="616"/>
      <c r="D23" s="624"/>
      <c r="E23" s="625"/>
      <c r="F23" s="625"/>
      <c r="G23" s="626"/>
      <c r="H23" s="626"/>
      <c r="I23" s="624">
        <f t="shared" si="0"/>
        <v>0</v>
      </c>
      <c r="J23" s="624">
        <f t="shared" si="1"/>
        <v>0</v>
      </c>
      <c r="K23" s="621">
        <f t="shared" si="2"/>
        <v>0</v>
      </c>
      <c r="L23" s="621">
        <f t="shared" si="3"/>
        <v>0</v>
      </c>
      <c r="M23" s="624"/>
      <c r="N23" s="622">
        <f t="shared" si="4"/>
        <v>0</v>
      </c>
    </row>
    <row r="24" spans="1:14" ht="15.75">
      <c r="A24" s="614"/>
      <c r="B24" s="615" t="s">
        <v>52</v>
      </c>
      <c r="C24" s="616"/>
      <c r="D24" s="624"/>
      <c r="E24" s="625"/>
      <c r="F24" s="625"/>
      <c r="G24" s="626"/>
      <c r="H24" s="626"/>
      <c r="I24" s="624">
        <f t="shared" si="0"/>
        <v>0</v>
      </c>
      <c r="J24" s="624">
        <f t="shared" si="1"/>
        <v>0</v>
      </c>
      <c r="K24" s="621">
        <f t="shared" si="2"/>
        <v>0</v>
      </c>
      <c r="L24" s="621">
        <f t="shared" si="3"/>
        <v>0</v>
      </c>
      <c r="M24" s="624"/>
      <c r="N24" s="622">
        <f t="shared" si="4"/>
        <v>0</v>
      </c>
    </row>
    <row r="25" spans="1:14" ht="15.75">
      <c r="A25" s="614"/>
      <c r="B25" s="615" t="s">
        <v>54</v>
      </c>
      <c r="C25" s="616"/>
      <c r="D25" s="624"/>
      <c r="E25" s="625"/>
      <c r="F25" s="625"/>
      <c r="G25" s="626"/>
      <c r="H25" s="626"/>
      <c r="I25" s="624">
        <f t="shared" si="0"/>
        <v>0</v>
      </c>
      <c r="J25" s="624">
        <f t="shared" si="1"/>
        <v>0</v>
      </c>
      <c r="K25" s="621">
        <f t="shared" si="2"/>
        <v>0</v>
      </c>
      <c r="L25" s="621">
        <f t="shared" si="3"/>
        <v>0</v>
      </c>
      <c r="M25" s="624"/>
      <c r="N25" s="622">
        <f t="shared" si="4"/>
        <v>0</v>
      </c>
    </row>
    <row r="26" spans="1:14" ht="15.75">
      <c r="A26" s="614"/>
      <c r="B26" s="615" t="s">
        <v>56</v>
      </c>
      <c r="C26" s="616"/>
      <c r="D26" s="624"/>
      <c r="E26" s="625"/>
      <c r="F26" s="625"/>
      <c r="G26" s="626"/>
      <c r="H26" s="626"/>
      <c r="I26" s="624">
        <f t="shared" si="0"/>
        <v>0</v>
      </c>
      <c r="J26" s="624">
        <f t="shared" si="1"/>
        <v>0</v>
      </c>
      <c r="K26" s="621">
        <f t="shared" si="2"/>
        <v>0</v>
      </c>
      <c r="L26" s="621">
        <f t="shared" si="3"/>
        <v>0</v>
      </c>
      <c r="M26" s="624"/>
      <c r="N26" s="622">
        <f t="shared" si="4"/>
        <v>0</v>
      </c>
    </row>
    <row r="27" spans="1:14" ht="15.75">
      <c r="A27" s="614"/>
      <c r="B27" s="615" t="s">
        <v>58</v>
      </c>
      <c r="C27" s="616"/>
      <c r="D27" s="624"/>
      <c r="E27" s="625"/>
      <c r="F27" s="625"/>
      <c r="G27" s="626"/>
      <c r="H27" s="626"/>
      <c r="I27" s="624">
        <f t="shared" si="0"/>
        <v>0</v>
      </c>
      <c r="J27" s="624">
        <f t="shared" si="1"/>
        <v>0</v>
      </c>
      <c r="K27" s="621">
        <f t="shared" si="2"/>
        <v>0</v>
      </c>
      <c r="L27" s="621">
        <f t="shared" si="3"/>
        <v>0</v>
      </c>
      <c r="M27" s="624"/>
      <c r="N27" s="622">
        <f t="shared" si="4"/>
        <v>0</v>
      </c>
    </row>
    <row r="28" spans="1:14" ht="16.5" thickBot="1">
      <c r="A28" s="627"/>
      <c r="B28" s="628" t="s">
        <v>60</v>
      </c>
      <c r="C28" s="629"/>
      <c r="D28" s="630"/>
      <c r="E28" s="631"/>
      <c r="F28" s="631"/>
      <c r="G28" s="632"/>
      <c r="H28" s="632"/>
      <c r="I28" s="630">
        <f t="shared" si="0"/>
        <v>0</v>
      </c>
      <c r="J28" s="630">
        <f t="shared" si="1"/>
        <v>0</v>
      </c>
      <c r="K28" s="633">
        <f t="shared" si="2"/>
        <v>0</v>
      </c>
      <c r="L28" s="633">
        <f t="shared" si="3"/>
        <v>0</v>
      </c>
      <c r="M28" s="630"/>
      <c r="N28" s="634">
        <f t="shared" si="4"/>
        <v>0</v>
      </c>
    </row>
    <row r="29" ht="13.5" thickTop="1"/>
    <row r="30" ht="12.75">
      <c r="A30" s="636" t="s">
        <v>177</v>
      </c>
    </row>
    <row r="31" ht="12.75">
      <c r="A31" s="636" t="s">
        <v>178</v>
      </c>
    </row>
    <row r="32" ht="12.75">
      <c r="A32" s="636" t="s">
        <v>179</v>
      </c>
    </row>
    <row r="35" spans="3:13" ht="12.75">
      <c r="C35" s="637"/>
      <c r="K35" s="637"/>
      <c r="L35" s="638"/>
      <c r="M35" s="638"/>
    </row>
    <row r="44" spans="9:13" ht="12.75">
      <c r="I44" s="636"/>
      <c r="L44" s="639"/>
      <c r="M44" s="640"/>
    </row>
  </sheetData>
  <mergeCells count="15">
    <mergeCell ref="A9:A28"/>
    <mergeCell ref="L35:M35"/>
    <mergeCell ref="A1:N1"/>
    <mergeCell ref="A7:B8"/>
    <mergeCell ref="C7:C8"/>
    <mergeCell ref="D7:D8"/>
    <mergeCell ref="A5:N5"/>
    <mergeCell ref="M7:M8"/>
    <mergeCell ref="E7:F8"/>
    <mergeCell ref="A2:N3"/>
    <mergeCell ref="G7:H8"/>
    <mergeCell ref="N7:N8"/>
    <mergeCell ref="I7:J7"/>
    <mergeCell ref="K7:K8"/>
    <mergeCell ref="L7:L8"/>
  </mergeCells>
  <printOptions horizontalCentered="1" verticalCentered="1"/>
  <pageMargins left="0.5118110236220472" right="0.5905511811023623" top="0" bottom="0" header="0.4330708661417323" footer="0.5118110236220472"/>
  <pageSetup horizontalDpi="360" verticalDpi="36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J40" sqref="J40"/>
    </sheetView>
  </sheetViews>
  <sheetFormatPr defaultColWidth="8.796875" defaultRowHeight="15"/>
  <cols>
    <col min="1" max="1" width="9.09765625" style="654" bestFit="1" customWidth="1"/>
    <col min="2" max="2" width="14.19921875" style="654" customWidth="1"/>
    <col min="3" max="3" width="12.69921875" style="654" bestFit="1" customWidth="1"/>
    <col min="4" max="4" width="4.3984375" style="654" bestFit="1" customWidth="1"/>
    <col min="5" max="5" width="2.8984375" style="654" bestFit="1" customWidth="1"/>
    <col min="6" max="7" width="3.5" style="654" bestFit="1" customWidth="1"/>
    <col min="8" max="8" width="2.8984375" style="654" bestFit="1" customWidth="1"/>
    <col min="9" max="9" width="3.5" style="654" bestFit="1" customWidth="1"/>
    <col min="10" max="11" width="2.8984375" style="654" bestFit="1" customWidth="1"/>
    <col min="12" max="12" width="3.5" style="654" bestFit="1" customWidth="1"/>
    <col min="13" max="14" width="2.8984375" style="654" bestFit="1" customWidth="1"/>
    <col min="15" max="15" width="3.5" style="654" bestFit="1" customWidth="1"/>
    <col min="16" max="16" width="4.09765625" style="654" bestFit="1" customWidth="1"/>
    <col min="17" max="17" width="3.8984375" style="654" bestFit="1" customWidth="1"/>
    <col min="18" max="16384" width="8" style="654" customWidth="1"/>
  </cols>
  <sheetData>
    <row r="1" spans="1:18" ht="13.5" thickBot="1">
      <c r="A1" s="651" t="s">
        <v>227</v>
      </c>
      <c r="B1" s="652" t="s">
        <v>3</v>
      </c>
      <c r="C1" s="652" t="s">
        <v>201</v>
      </c>
      <c r="D1" s="652" t="s">
        <v>228</v>
      </c>
      <c r="E1" s="652" t="s">
        <v>229</v>
      </c>
      <c r="F1" s="652" t="s">
        <v>230</v>
      </c>
      <c r="G1" s="652" t="s">
        <v>231</v>
      </c>
      <c r="H1" s="652" t="s">
        <v>232</v>
      </c>
      <c r="I1" s="652" t="s">
        <v>233</v>
      </c>
      <c r="J1" s="652" t="s">
        <v>234</v>
      </c>
      <c r="K1" s="652" t="s">
        <v>235</v>
      </c>
      <c r="L1" s="652" t="s">
        <v>236</v>
      </c>
      <c r="M1" s="652" t="s">
        <v>237</v>
      </c>
      <c r="N1" s="652" t="s">
        <v>238</v>
      </c>
      <c r="O1" s="652" t="s">
        <v>239</v>
      </c>
      <c r="P1" s="652" t="s">
        <v>9</v>
      </c>
      <c r="Q1" s="652" t="s">
        <v>240</v>
      </c>
      <c r="R1" s="653" t="s">
        <v>12</v>
      </c>
    </row>
    <row r="2" spans="1:18" ht="12.75">
      <c r="A2" s="655" t="s">
        <v>13</v>
      </c>
      <c r="B2" s="656" t="s">
        <v>216</v>
      </c>
      <c r="C2" s="656" t="s">
        <v>241</v>
      </c>
      <c r="D2" s="656">
        <v>91</v>
      </c>
      <c r="E2" s="656">
        <v>52</v>
      </c>
      <c r="F2" s="656">
        <f aca="true" t="shared" si="0" ref="F2:F25">SUM(D2:E2)</f>
        <v>143</v>
      </c>
      <c r="G2" s="656">
        <v>98</v>
      </c>
      <c r="H2" s="656">
        <v>45</v>
      </c>
      <c r="I2" s="656">
        <f aca="true" t="shared" si="1" ref="I2:I25">SUM(G2:H2)</f>
        <v>143</v>
      </c>
      <c r="J2" s="656">
        <v>98</v>
      </c>
      <c r="K2" s="656">
        <v>44</v>
      </c>
      <c r="L2" s="656">
        <f aca="true" t="shared" si="2" ref="L2:L25">SUM(J2:K2)</f>
        <v>142</v>
      </c>
      <c r="M2" s="656">
        <v>93</v>
      </c>
      <c r="N2" s="656">
        <v>54</v>
      </c>
      <c r="O2" s="656">
        <f aca="true" t="shared" si="3" ref="O2:O25">SUM(M2:N2)</f>
        <v>147</v>
      </c>
      <c r="P2" s="657">
        <f aca="true" t="shared" si="4" ref="P2:P25">SUM(D2,G2,J2,M2)</f>
        <v>380</v>
      </c>
      <c r="Q2" s="657">
        <f aca="true" t="shared" si="5" ref="Q2:Q25">SUM(E2,H2,K2,N2)</f>
        <v>195</v>
      </c>
      <c r="R2" s="658">
        <f aca="true" t="shared" si="6" ref="R2:R25">SUM(P2+Q2)</f>
        <v>575</v>
      </c>
    </row>
    <row r="3" spans="1:18" ht="12.75">
      <c r="A3" s="655" t="s">
        <v>16</v>
      </c>
      <c r="B3" s="659" t="s">
        <v>242</v>
      </c>
      <c r="C3" s="659" t="s">
        <v>243</v>
      </c>
      <c r="D3" s="659">
        <v>84</v>
      </c>
      <c r="E3" s="659">
        <v>43</v>
      </c>
      <c r="F3" s="659">
        <f t="shared" si="0"/>
        <v>127</v>
      </c>
      <c r="G3" s="659">
        <v>91</v>
      </c>
      <c r="H3" s="659">
        <v>62</v>
      </c>
      <c r="I3" s="657">
        <f t="shared" si="1"/>
        <v>153</v>
      </c>
      <c r="J3" s="659">
        <v>90</v>
      </c>
      <c r="K3" s="659">
        <v>54</v>
      </c>
      <c r="L3" s="657">
        <f t="shared" si="2"/>
        <v>144</v>
      </c>
      <c r="M3" s="659">
        <v>80</v>
      </c>
      <c r="N3" s="659">
        <v>53</v>
      </c>
      <c r="O3" s="657">
        <f t="shared" si="3"/>
        <v>133</v>
      </c>
      <c r="P3" s="659">
        <f t="shared" si="4"/>
        <v>345</v>
      </c>
      <c r="Q3" s="659">
        <f t="shared" si="5"/>
        <v>212</v>
      </c>
      <c r="R3" s="655">
        <f t="shared" si="6"/>
        <v>557</v>
      </c>
    </row>
    <row r="4" spans="1:18" ht="12.75">
      <c r="A4" s="660" t="s">
        <v>19</v>
      </c>
      <c r="B4" s="661" t="s">
        <v>208</v>
      </c>
      <c r="C4" s="661" t="s">
        <v>244</v>
      </c>
      <c r="D4" s="661">
        <v>76</v>
      </c>
      <c r="E4" s="661">
        <v>58</v>
      </c>
      <c r="F4" s="662">
        <f t="shared" si="0"/>
        <v>134</v>
      </c>
      <c r="G4" s="663">
        <v>98</v>
      </c>
      <c r="H4" s="663">
        <v>63</v>
      </c>
      <c r="I4" s="664">
        <f t="shared" si="1"/>
        <v>161</v>
      </c>
      <c r="J4" s="663">
        <v>93</v>
      </c>
      <c r="K4" s="663">
        <v>35</v>
      </c>
      <c r="L4" s="664">
        <f t="shared" si="2"/>
        <v>128</v>
      </c>
      <c r="M4" s="663">
        <v>89</v>
      </c>
      <c r="N4" s="663">
        <v>44</v>
      </c>
      <c r="O4" s="664">
        <f t="shared" si="3"/>
        <v>133</v>
      </c>
      <c r="P4" s="665">
        <f t="shared" si="4"/>
        <v>356</v>
      </c>
      <c r="Q4" s="665">
        <f t="shared" si="5"/>
        <v>200</v>
      </c>
      <c r="R4" s="666">
        <f t="shared" si="6"/>
        <v>556</v>
      </c>
    </row>
    <row r="5" spans="1:18" ht="12.75">
      <c r="A5" s="667" t="s">
        <v>22</v>
      </c>
      <c r="B5" s="663" t="s">
        <v>208</v>
      </c>
      <c r="C5" s="663" t="s">
        <v>245</v>
      </c>
      <c r="D5" s="663">
        <v>94</v>
      </c>
      <c r="E5" s="663">
        <v>58</v>
      </c>
      <c r="F5" s="662">
        <f t="shared" si="0"/>
        <v>152</v>
      </c>
      <c r="G5" s="663">
        <v>99</v>
      </c>
      <c r="H5" s="663">
        <v>41</v>
      </c>
      <c r="I5" s="662">
        <f t="shared" si="1"/>
        <v>140</v>
      </c>
      <c r="J5" s="663">
        <v>85</v>
      </c>
      <c r="K5" s="663">
        <v>44</v>
      </c>
      <c r="L5" s="662">
        <f t="shared" si="2"/>
        <v>129</v>
      </c>
      <c r="M5" s="663">
        <v>88</v>
      </c>
      <c r="N5" s="663">
        <v>35</v>
      </c>
      <c r="O5" s="662">
        <f t="shared" si="3"/>
        <v>123</v>
      </c>
      <c r="P5" s="665">
        <f t="shared" si="4"/>
        <v>366</v>
      </c>
      <c r="Q5" s="665">
        <f t="shared" si="5"/>
        <v>178</v>
      </c>
      <c r="R5" s="666">
        <f t="shared" si="6"/>
        <v>544</v>
      </c>
    </row>
    <row r="6" spans="1:18" ht="12.75">
      <c r="A6" s="660" t="s">
        <v>25</v>
      </c>
      <c r="B6" s="668" t="s">
        <v>246</v>
      </c>
      <c r="C6" s="668" t="s">
        <v>247</v>
      </c>
      <c r="D6" s="668">
        <v>100</v>
      </c>
      <c r="E6" s="668">
        <v>36</v>
      </c>
      <c r="F6" s="669">
        <f t="shared" si="0"/>
        <v>136</v>
      </c>
      <c r="G6" s="670">
        <v>92</v>
      </c>
      <c r="H6" s="670">
        <v>53</v>
      </c>
      <c r="I6" s="669">
        <f t="shared" si="1"/>
        <v>145</v>
      </c>
      <c r="J6" s="670">
        <v>85</v>
      </c>
      <c r="K6" s="670">
        <v>36</v>
      </c>
      <c r="L6" s="669">
        <f t="shared" si="2"/>
        <v>121</v>
      </c>
      <c r="M6" s="670">
        <v>97</v>
      </c>
      <c r="N6" s="670">
        <v>44</v>
      </c>
      <c r="O6" s="669">
        <f t="shared" si="3"/>
        <v>141</v>
      </c>
      <c r="P6" s="665">
        <f t="shared" si="4"/>
        <v>374</v>
      </c>
      <c r="Q6" s="665">
        <f t="shared" si="5"/>
        <v>169</v>
      </c>
      <c r="R6" s="666">
        <f t="shared" si="6"/>
        <v>543</v>
      </c>
    </row>
    <row r="7" spans="1:18" ht="12.75">
      <c r="A7" s="660" t="s">
        <v>28</v>
      </c>
      <c r="B7" s="661" t="s">
        <v>208</v>
      </c>
      <c r="C7" s="661" t="s">
        <v>248</v>
      </c>
      <c r="D7" s="661">
        <v>92</v>
      </c>
      <c r="E7" s="661">
        <v>44</v>
      </c>
      <c r="F7" s="662">
        <f t="shared" si="0"/>
        <v>136</v>
      </c>
      <c r="G7" s="663">
        <v>89</v>
      </c>
      <c r="H7" s="663">
        <v>44</v>
      </c>
      <c r="I7" s="662">
        <f t="shared" si="1"/>
        <v>133</v>
      </c>
      <c r="J7" s="663">
        <v>89</v>
      </c>
      <c r="K7" s="663">
        <v>42</v>
      </c>
      <c r="L7" s="662">
        <f t="shared" si="2"/>
        <v>131</v>
      </c>
      <c r="M7" s="663">
        <v>90</v>
      </c>
      <c r="N7" s="663">
        <v>49</v>
      </c>
      <c r="O7" s="662">
        <f t="shared" si="3"/>
        <v>139</v>
      </c>
      <c r="P7" s="665">
        <f t="shared" si="4"/>
        <v>360</v>
      </c>
      <c r="Q7" s="665">
        <f t="shared" si="5"/>
        <v>179</v>
      </c>
      <c r="R7" s="666">
        <f t="shared" si="6"/>
        <v>539</v>
      </c>
    </row>
    <row r="8" spans="1:18" ht="12.75">
      <c r="A8" s="667" t="s">
        <v>30</v>
      </c>
      <c r="B8" s="663" t="s">
        <v>249</v>
      </c>
      <c r="C8" s="663" t="s">
        <v>250</v>
      </c>
      <c r="D8" s="663">
        <v>99</v>
      </c>
      <c r="E8" s="663">
        <v>34</v>
      </c>
      <c r="F8" s="662">
        <f t="shared" si="0"/>
        <v>133</v>
      </c>
      <c r="G8" s="663">
        <v>90</v>
      </c>
      <c r="H8" s="663">
        <v>36</v>
      </c>
      <c r="I8" s="662">
        <f t="shared" si="1"/>
        <v>126</v>
      </c>
      <c r="J8" s="663">
        <v>82</v>
      </c>
      <c r="K8" s="663">
        <v>53</v>
      </c>
      <c r="L8" s="662">
        <f t="shared" si="2"/>
        <v>135</v>
      </c>
      <c r="M8" s="663">
        <v>94</v>
      </c>
      <c r="N8" s="663">
        <v>51</v>
      </c>
      <c r="O8" s="662">
        <f t="shared" si="3"/>
        <v>145</v>
      </c>
      <c r="P8" s="665">
        <f t="shared" si="4"/>
        <v>365</v>
      </c>
      <c r="Q8" s="665">
        <f t="shared" si="5"/>
        <v>174</v>
      </c>
      <c r="R8" s="666">
        <f t="shared" si="6"/>
        <v>539</v>
      </c>
    </row>
    <row r="9" spans="1:18" ht="12.75">
      <c r="A9" s="660" t="s">
        <v>32</v>
      </c>
      <c r="B9" s="661" t="s">
        <v>216</v>
      </c>
      <c r="C9" s="661" t="s">
        <v>251</v>
      </c>
      <c r="D9" s="661">
        <v>86</v>
      </c>
      <c r="E9" s="661">
        <v>35</v>
      </c>
      <c r="F9" s="662">
        <f t="shared" si="0"/>
        <v>121</v>
      </c>
      <c r="G9" s="663">
        <v>87</v>
      </c>
      <c r="H9" s="663">
        <v>39</v>
      </c>
      <c r="I9" s="662">
        <f t="shared" si="1"/>
        <v>126</v>
      </c>
      <c r="J9" s="663">
        <v>95</v>
      </c>
      <c r="K9" s="663">
        <v>62</v>
      </c>
      <c r="L9" s="662">
        <f t="shared" si="2"/>
        <v>157</v>
      </c>
      <c r="M9" s="663">
        <v>86</v>
      </c>
      <c r="N9" s="663">
        <v>41</v>
      </c>
      <c r="O9" s="662">
        <f t="shared" si="3"/>
        <v>127</v>
      </c>
      <c r="P9" s="665">
        <f t="shared" si="4"/>
        <v>354</v>
      </c>
      <c r="Q9" s="665">
        <f t="shared" si="5"/>
        <v>177</v>
      </c>
      <c r="R9" s="666">
        <f t="shared" si="6"/>
        <v>531</v>
      </c>
    </row>
    <row r="10" spans="1:18" ht="12.75">
      <c r="A10" s="660" t="s">
        <v>34</v>
      </c>
      <c r="B10" s="661" t="s">
        <v>225</v>
      </c>
      <c r="C10" s="661" t="s">
        <v>252</v>
      </c>
      <c r="D10" s="661">
        <v>87</v>
      </c>
      <c r="E10" s="661">
        <v>44</v>
      </c>
      <c r="F10" s="662">
        <f t="shared" si="0"/>
        <v>131</v>
      </c>
      <c r="G10" s="663">
        <v>91</v>
      </c>
      <c r="H10" s="663">
        <v>27</v>
      </c>
      <c r="I10" s="662">
        <f t="shared" si="1"/>
        <v>118</v>
      </c>
      <c r="J10" s="663">
        <v>90</v>
      </c>
      <c r="K10" s="663">
        <v>45</v>
      </c>
      <c r="L10" s="662">
        <f t="shared" si="2"/>
        <v>135</v>
      </c>
      <c r="M10" s="663">
        <v>92</v>
      </c>
      <c r="N10" s="663">
        <v>53</v>
      </c>
      <c r="O10" s="662">
        <f t="shared" si="3"/>
        <v>145</v>
      </c>
      <c r="P10" s="665">
        <f t="shared" si="4"/>
        <v>360</v>
      </c>
      <c r="Q10" s="665">
        <f t="shared" si="5"/>
        <v>169</v>
      </c>
      <c r="R10" s="666">
        <f t="shared" si="6"/>
        <v>529</v>
      </c>
    </row>
    <row r="11" spans="1:18" ht="12.75">
      <c r="A11" s="667" t="s">
        <v>37</v>
      </c>
      <c r="B11" s="663" t="s">
        <v>206</v>
      </c>
      <c r="C11" s="663" t="s">
        <v>253</v>
      </c>
      <c r="D11" s="663">
        <v>102</v>
      </c>
      <c r="E11" s="663">
        <v>27</v>
      </c>
      <c r="F11" s="662">
        <f t="shared" si="0"/>
        <v>129</v>
      </c>
      <c r="G11" s="663">
        <v>85</v>
      </c>
      <c r="H11" s="663">
        <v>36</v>
      </c>
      <c r="I11" s="662">
        <f t="shared" si="1"/>
        <v>121</v>
      </c>
      <c r="J11" s="663">
        <v>92</v>
      </c>
      <c r="K11" s="663">
        <v>54</v>
      </c>
      <c r="L11" s="662">
        <f t="shared" si="2"/>
        <v>146</v>
      </c>
      <c r="M11" s="663">
        <v>89</v>
      </c>
      <c r="N11" s="663">
        <v>44</v>
      </c>
      <c r="O11" s="662">
        <f t="shared" si="3"/>
        <v>133</v>
      </c>
      <c r="P11" s="665">
        <f t="shared" si="4"/>
        <v>368</v>
      </c>
      <c r="Q11" s="665">
        <f t="shared" si="5"/>
        <v>161</v>
      </c>
      <c r="R11" s="666">
        <f t="shared" si="6"/>
        <v>529</v>
      </c>
    </row>
    <row r="12" spans="1:18" ht="12.75">
      <c r="A12" s="660" t="s">
        <v>40</v>
      </c>
      <c r="B12" s="661" t="s">
        <v>208</v>
      </c>
      <c r="C12" s="661" t="s">
        <v>254</v>
      </c>
      <c r="D12" s="661">
        <v>82</v>
      </c>
      <c r="E12" s="661">
        <v>35</v>
      </c>
      <c r="F12" s="662">
        <f t="shared" si="0"/>
        <v>117</v>
      </c>
      <c r="G12" s="663">
        <v>100</v>
      </c>
      <c r="H12" s="663">
        <v>45</v>
      </c>
      <c r="I12" s="662">
        <f t="shared" si="1"/>
        <v>145</v>
      </c>
      <c r="J12" s="663">
        <v>82</v>
      </c>
      <c r="K12" s="663">
        <v>51</v>
      </c>
      <c r="L12" s="662">
        <f t="shared" si="2"/>
        <v>133</v>
      </c>
      <c r="M12" s="663">
        <v>87</v>
      </c>
      <c r="N12" s="663">
        <v>44</v>
      </c>
      <c r="O12" s="662">
        <f t="shared" si="3"/>
        <v>131</v>
      </c>
      <c r="P12" s="665">
        <f t="shared" si="4"/>
        <v>351</v>
      </c>
      <c r="Q12" s="665">
        <f t="shared" si="5"/>
        <v>175</v>
      </c>
      <c r="R12" s="666">
        <f t="shared" si="6"/>
        <v>526</v>
      </c>
    </row>
    <row r="13" spans="1:18" ht="12.75">
      <c r="A13" s="660" t="s">
        <v>43</v>
      </c>
      <c r="B13" s="670" t="s">
        <v>255</v>
      </c>
      <c r="C13" s="670" t="s">
        <v>256</v>
      </c>
      <c r="D13" s="670">
        <v>83</v>
      </c>
      <c r="E13" s="670">
        <v>45</v>
      </c>
      <c r="F13" s="669">
        <f t="shared" si="0"/>
        <v>128</v>
      </c>
      <c r="G13" s="670">
        <v>98</v>
      </c>
      <c r="H13" s="670">
        <v>36</v>
      </c>
      <c r="I13" s="669">
        <f t="shared" si="1"/>
        <v>134</v>
      </c>
      <c r="J13" s="670">
        <v>96</v>
      </c>
      <c r="K13" s="670">
        <v>36</v>
      </c>
      <c r="L13" s="669">
        <f t="shared" si="2"/>
        <v>132</v>
      </c>
      <c r="M13" s="670">
        <v>87</v>
      </c>
      <c r="N13" s="670">
        <v>43</v>
      </c>
      <c r="O13" s="669">
        <f t="shared" si="3"/>
        <v>130</v>
      </c>
      <c r="P13" s="665">
        <f t="shared" si="4"/>
        <v>364</v>
      </c>
      <c r="Q13" s="665">
        <f t="shared" si="5"/>
        <v>160</v>
      </c>
      <c r="R13" s="666">
        <f t="shared" si="6"/>
        <v>524</v>
      </c>
    </row>
    <row r="14" spans="1:18" ht="12.75">
      <c r="A14" s="667" t="s">
        <v>45</v>
      </c>
      <c r="B14" s="663" t="s">
        <v>204</v>
      </c>
      <c r="C14" s="663" t="s">
        <v>257</v>
      </c>
      <c r="D14" s="663">
        <v>90</v>
      </c>
      <c r="E14" s="663">
        <v>25</v>
      </c>
      <c r="F14" s="662">
        <f t="shared" si="0"/>
        <v>115</v>
      </c>
      <c r="G14" s="663">
        <v>91</v>
      </c>
      <c r="H14" s="663">
        <v>52</v>
      </c>
      <c r="I14" s="662">
        <f t="shared" si="1"/>
        <v>143</v>
      </c>
      <c r="J14" s="663">
        <v>91</v>
      </c>
      <c r="K14" s="663">
        <v>44</v>
      </c>
      <c r="L14" s="662">
        <f t="shared" si="2"/>
        <v>135</v>
      </c>
      <c r="M14" s="663">
        <v>89</v>
      </c>
      <c r="N14" s="663">
        <v>36</v>
      </c>
      <c r="O14" s="662">
        <f t="shared" si="3"/>
        <v>125</v>
      </c>
      <c r="P14" s="665">
        <f t="shared" si="4"/>
        <v>361</v>
      </c>
      <c r="Q14" s="665">
        <f t="shared" si="5"/>
        <v>157</v>
      </c>
      <c r="R14" s="666">
        <f t="shared" si="6"/>
        <v>518</v>
      </c>
    </row>
    <row r="15" spans="1:18" ht="12.75">
      <c r="A15" s="660" t="s">
        <v>48</v>
      </c>
      <c r="B15" s="661" t="s">
        <v>225</v>
      </c>
      <c r="C15" s="661" t="s">
        <v>258</v>
      </c>
      <c r="D15" s="661">
        <v>91</v>
      </c>
      <c r="E15" s="661">
        <v>27</v>
      </c>
      <c r="F15" s="662">
        <f t="shared" si="0"/>
        <v>118</v>
      </c>
      <c r="G15" s="663">
        <v>95</v>
      </c>
      <c r="H15" s="663">
        <v>33</v>
      </c>
      <c r="I15" s="664">
        <f t="shared" si="1"/>
        <v>128</v>
      </c>
      <c r="J15" s="663">
        <v>93</v>
      </c>
      <c r="K15" s="663">
        <v>42</v>
      </c>
      <c r="L15" s="664">
        <f t="shared" si="2"/>
        <v>135</v>
      </c>
      <c r="M15" s="663">
        <v>93</v>
      </c>
      <c r="N15" s="663">
        <v>42</v>
      </c>
      <c r="O15" s="664">
        <f t="shared" si="3"/>
        <v>135</v>
      </c>
      <c r="P15" s="665">
        <f t="shared" si="4"/>
        <v>372</v>
      </c>
      <c r="Q15" s="665">
        <f t="shared" si="5"/>
        <v>144</v>
      </c>
      <c r="R15" s="666">
        <f t="shared" si="6"/>
        <v>516</v>
      </c>
    </row>
    <row r="16" spans="1:18" ht="12.75">
      <c r="A16" s="660" t="s">
        <v>50</v>
      </c>
      <c r="B16" s="663" t="s">
        <v>225</v>
      </c>
      <c r="C16" s="663" t="s">
        <v>259</v>
      </c>
      <c r="D16" s="663">
        <v>78</v>
      </c>
      <c r="E16" s="663">
        <v>53</v>
      </c>
      <c r="F16" s="662">
        <f t="shared" si="0"/>
        <v>131</v>
      </c>
      <c r="G16" s="663">
        <v>86</v>
      </c>
      <c r="H16" s="663">
        <v>35</v>
      </c>
      <c r="I16" s="664">
        <f t="shared" si="1"/>
        <v>121</v>
      </c>
      <c r="J16" s="663">
        <v>90</v>
      </c>
      <c r="K16" s="663">
        <v>35</v>
      </c>
      <c r="L16" s="664">
        <f t="shared" si="2"/>
        <v>125</v>
      </c>
      <c r="M16" s="663">
        <v>89</v>
      </c>
      <c r="N16" s="663">
        <v>44</v>
      </c>
      <c r="O16" s="664">
        <f t="shared" si="3"/>
        <v>133</v>
      </c>
      <c r="P16" s="665">
        <f t="shared" si="4"/>
        <v>343</v>
      </c>
      <c r="Q16" s="665">
        <f t="shared" si="5"/>
        <v>167</v>
      </c>
      <c r="R16" s="666">
        <f t="shared" si="6"/>
        <v>510</v>
      </c>
    </row>
    <row r="17" spans="1:18" ht="12.75">
      <c r="A17" s="667" t="s">
        <v>52</v>
      </c>
      <c r="B17" s="663" t="s">
        <v>214</v>
      </c>
      <c r="C17" s="663" t="s">
        <v>260</v>
      </c>
      <c r="D17" s="663">
        <v>76</v>
      </c>
      <c r="E17" s="663">
        <v>39</v>
      </c>
      <c r="F17" s="662">
        <f t="shared" si="0"/>
        <v>115</v>
      </c>
      <c r="G17" s="663">
        <v>88</v>
      </c>
      <c r="H17" s="663">
        <v>44</v>
      </c>
      <c r="I17" s="662">
        <f t="shared" si="1"/>
        <v>132</v>
      </c>
      <c r="J17" s="663">
        <v>83</v>
      </c>
      <c r="K17" s="663">
        <v>36</v>
      </c>
      <c r="L17" s="662">
        <f t="shared" si="2"/>
        <v>119</v>
      </c>
      <c r="M17" s="663">
        <v>96</v>
      </c>
      <c r="N17" s="663">
        <v>45</v>
      </c>
      <c r="O17" s="662">
        <f t="shared" si="3"/>
        <v>141</v>
      </c>
      <c r="P17" s="665">
        <f t="shared" si="4"/>
        <v>343</v>
      </c>
      <c r="Q17" s="665">
        <f t="shared" si="5"/>
        <v>164</v>
      </c>
      <c r="R17" s="666">
        <f t="shared" si="6"/>
        <v>507</v>
      </c>
    </row>
    <row r="18" spans="1:18" ht="12.75">
      <c r="A18" s="660" t="s">
        <v>54</v>
      </c>
      <c r="B18" s="663" t="s">
        <v>206</v>
      </c>
      <c r="C18" s="663" t="s">
        <v>261</v>
      </c>
      <c r="D18" s="663">
        <v>86</v>
      </c>
      <c r="E18" s="663">
        <v>44</v>
      </c>
      <c r="F18" s="662">
        <f t="shared" si="0"/>
        <v>130</v>
      </c>
      <c r="G18" s="663">
        <v>87</v>
      </c>
      <c r="H18" s="663">
        <v>44</v>
      </c>
      <c r="I18" s="662">
        <f t="shared" si="1"/>
        <v>131</v>
      </c>
      <c r="J18" s="663">
        <v>84</v>
      </c>
      <c r="K18" s="663">
        <v>27</v>
      </c>
      <c r="L18" s="662">
        <f t="shared" si="2"/>
        <v>111</v>
      </c>
      <c r="M18" s="663">
        <v>91</v>
      </c>
      <c r="N18" s="663">
        <v>36</v>
      </c>
      <c r="O18" s="662">
        <f t="shared" si="3"/>
        <v>127</v>
      </c>
      <c r="P18" s="665">
        <f t="shared" si="4"/>
        <v>348</v>
      </c>
      <c r="Q18" s="665">
        <f t="shared" si="5"/>
        <v>151</v>
      </c>
      <c r="R18" s="666">
        <f t="shared" si="6"/>
        <v>499</v>
      </c>
    </row>
    <row r="19" spans="1:18" ht="12.75">
      <c r="A19" s="660" t="s">
        <v>56</v>
      </c>
      <c r="B19" s="671" t="s">
        <v>214</v>
      </c>
      <c r="C19" s="671" t="s">
        <v>262</v>
      </c>
      <c r="D19" s="671">
        <v>97</v>
      </c>
      <c r="E19" s="671">
        <v>32</v>
      </c>
      <c r="F19" s="664">
        <f t="shared" si="0"/>
        <v>129</v>
      </c>
      <c r="G19" s="672">
        <v>82</v>
      </c>
      <c r="H19" s="672">
        <v>49</v>
      </c>
      <c r="I19" s="664">
        <f t="shared" si="1"/>
        <v>131</v>
      </c>
      <c r="J19" s="672">
        <v>83</v>
      </c>
      <c r="K19" s="672">
        <v>35</v>
      </c>
      <c r="L19" s="664">
        <f t="shared" si="2"/>
        <v>118</v>
      </c>
      <c r="M19" s="672">
        <v>85</v>
      </c>
      <c r="N19" s="672">
        <v>34</v>
      </c>
      <c r="O19" s="664">
        <f t="shared" si="3"/>
        <v>119</v>
      </c>
      <c r="P19" s="665">
        <f t="shared" si="4"/>
        <v>347</v>
      </c>
      <c r="Q19" s="665">
        <f t="shared" si="5"/>
        <v>150</v>
      </c>
      <c r="R19" s="666">
        <f t="shared" si="6"/>
        <v>497</v>
      </c>
    </row>
    <row r="20" spans="1:18" ht="12.75">
      <c r="A20" s="667" t="s">
        <v>58</v>
      </c>
      <c r="B20" s="661" t="s">
        <v>141</v>
      </c>
      <c r="C20" s="661" t="s">
        <v>263</v>
      </c>
      <c r="D20" s="661">
        <v>76</v>
      </c>
      <c r="E20" s="661">
        <v>43</v>
      </c>
      <c r="F20" s="662">
        <f t="shared" si="0"/>
        <v>119</v>
      </c>
      <c r="G20" s="663">
        <v>93</v>
      </c>
      <c r="H20" s="663">
        <v>43</v>
      </c>
      <c r="I20" s="662">
        <f t="shared" si="1"/>
        <v>136</v>
      </c>
      <c r="J20" s="663">
        <v>82</v>
      </c>
      <c r="K20" s="663">
        <v>26</v>
      </c>
      <c r="L20" s="662">
        <f t="shared" si="2"/>
        <v>108</v>
      </c>
      <c r="M20" s="663">
        <v>78</v>
      </c>
      <c r="N20" s="663">
        <v>54</v>
      </c>
      <c r="O20" s="662">
        <f t="shared" si="3"/>
        <v>132</v>
      </c>
      <c r="P20" s="665">
        <f t="shared" si="4"/>
        <v>329</v>
      </c>
      <c r="Q20" s="665">
        <f t="shared" si="5"/>
        <v>166</v>
      </c>
      <c r="R20" s="666">
        <f t="shared" si="6"/>
        <v>495</v>
      </c>
    </row>
    <row r="21" spans="1:18" ht="12.75">
      <c r="A21" s="660" t="s">
        <v>60</v>
      </c>
      <c r="B21" s="661" t="s">
        <v>216</v>
      </c>
      <c r="C21" s="661" t="s">
        <v>264</v>
      </c>
      <c r="D21" s="661">
        <v>85</v>
      </c>
      <c r="E21" s="661">
        <v>34</v>
      </c>
      <c r="F21" s="662">
        <f t="shared" si="0"/>
        <v>119</v>
      </c>
      <c r="G21" s="663">
        <v>89</v>
      </c>
      <c r="H21" s="663">
        <v>26</v>
      </c>
      <c r="I21" s="662">
        <f t="shared" si="1"/>
        <v>115</v>
      </c>
      <c r="J21" s="663">
        <v>87</v>
      </c>
      <c r="K21" s="663">
        <v>43</v>
      </c>
      <c r="L21" s="662">
        <f t="shared" si="2"/>
        <v>130</v>
      </c>
      <c r="M21" s="663">
        <v>85</v>
      </c>
      <c r="N21" s="663">
        <v>32</v>
      </c>
      <c r="O21" s="662">
        <f t="shared" si="3"/>
        <v>117</v>
      </c>
      <c r="P21" s="665">
        <f t="shared" si="4"/>
        <v>346</v>
      </c>
      <c r="Q21" s="665">
        <f t="shared" si="5"/>
        <v>135</v>
      </c>
      <c r="R21" s="666">
        <f t="shared" si="6"/>
        <v>481</v>
      </c>
    </row>
    <row r="22" spans="1:18" ht="12.75">
      <c r="A22" s="660" t="s">
        <v>136</v>
      </c>
      <c r="B22" s="661" t="s">
        <v>255</v>
      </c>
      <c r="C22" s="661" t="s">
        <v>265</v>
      </c>
      <c r="D22" s="661">
        <v>84</v>
      </c>
      <c r="E22" s="661">
        <v>35</v>
      </c>
      <c r="F22" s="662">
        <f t="shared" si="0"/>
        <v>119</v>
      </c>
      <c r="G22" s="663">
        <v>88</v>
      </c>
      <c r="H22" s="663">
        <v>35</v>
      </c>
      <c r="I22" s="662">
        <f t="shared" si="1"/>
        <v>123</v>
      </c>
      <c r="J22" s="663">
        <v>77</v>
      </c>
      <c r="K22" s="663">
        <v>45</v>
      </c>
      <c r="L22" s="662">
        <f t="shared" si="2"/>
        <v>122</v>
      </c>
      <c r="M22" s="663">
        <v>97</v>
      </c>
      <c r="N22" s="663">
        <v>17</v>
      </c>
      <c r="O22" s="662">
        <f t="shared" si="3"/>
        <v>114</v>
      </c>
      <c r="P22" s="665">
        <f t="shared" si="4"/>
        <v>346</v>
      </c>
      <c r="Q22" s="665">
        <f t="shared" si="5"/>
        <v>132</v>
      </c>
      <c r="R22" s="666">
        <f t="shared" si="6"/>
        <v>478</v>
      </c>
    </row>
    <row r="23" spans="1:18" ht="12.75">
      <c r="A23" s="667" t="s">
        <v>139</v>
      </c>
      <c r="B23" s="661" t="s">
        <v>249</v>
      </c>
      <c r="C23" s="661" t="s">
        <v>266</v>
      </c>
      <c r="D23" s="661">
        <v>93</v>
      </c>
      <c r="E23" s="661">
        <v>33</v>
      </c>
      <c r="F23" s="662">
        <f t="shared" si="0"/>
        <v>126</v>
      </c>
      <c r="G23" s="663">
        <v>87</v>
      </c>
      <c r="H23" s="663">
        <v>43</v>
      </c>
      <c r="I23" s="662">
        <f t="shared" si="1"/>
        <v>130</v>
      </c>
      <c r="J23" s="663">
        <v>89</v>
      </c>
      <c r="K23" s="663">
        <v>18</v>
      </c>
      <c r="L23" s="662">
        <f t="shared" si="2"/>
        <v>107</v>
      </c>
      <c r="M23" s="663">
        <v>78</v>
      </c>
      <c r="N23" s="663">
        <v>35</v>
      </c>
      <c r="O23" s="662">
        <f t="shared" si="3"/>
        <v>113</v>
      </c>
      <c r="P23" s="665">
        <f t="shared" si="4"/>
        <v>347</v>
      </c>
      <c r="Q23" s="665">
        <f t="shared" si="5"/>
        <v>129</v>
      </c>
      <c r="R23" s="666">
        <f t="shared" si="6"/>
        <v>476</v>
      </c>
    </row>
    <row r="24" spans="1:18" ht="12.75">
      <c r="A24" s="660" t="s">
        <v>142</v>
      </c>
      <c r="B24" s="663" t="s">
        <v>216</v>
      </c>
      <c r="C24" s="663" t="s">
        <v>267</v>
      </c>
      <c r="D24" s="663">
        <v>87</v>
      </c>
      <c r="E24" s="663">
        <v>27</v>
      </c>
      <c r="F24" s="662">
        <f t="shared" si="0"/>
        <v>114</v>
      </c>
      <c r="G24" s="663">
        <v>97</v>
      </c>
      <c r="H24" s="663">
        <v>35</v>
      </c>
      <c r="I24" s="662">
        <f t="shared" si="1"/>
        <v>132</v>
      </c>
      <c r="J24" s="663">
        <v>91</v>
      </c>
      <c r="K24" s="663">
        <v>35</v>
      </c>
      <c r="L24" s="662">
        <f t="shared" si="2"/>
        <v>126</v>
      </c>
      <c r="M24" s="663">
        <v>78</v>
      </c>
      <c r="N24" s="663">
        <v>26</v>
      </c>
      <c r="O24" s="662">
        <f t="shared" si="3"/>
        <v>104</v>
      </c>
      <c r="P24" s="665">
        <f t="shared" si="4"/>
        <v>353</v>
      </c>
      <c r="Q24" s="665">
        <f t="shared" si="5"/>
        <v>123</v>
      </c>
      <c r="R24" s="666">
        <f t="shared" si="6"/>
        <v>476</v>
      </c>
    </row>
    <row r="25" spans="1:18" ht="13.5" thickBot="1">
      <c r="A25" s="673" t="s">
        <v>144</v>
      </c>
      <c r="B25" s="674" t="s">
        <v>268</v>
      </c>
      <c r="C25" s="674" t="s">
        <v>269</v>
      </c>
      <c r="D25" s="674">
        <v>80</v>
      </c>
      <c r="E25" s="674">
        <v>23</v>
      </c>
      <c r="F25" s="675">
        <f t="shared" si="0"/>
        <v>103</v>
      </c>
      <c r="G25" s="676">
        <v>67</v>
      </c>
      <c r="H25" s="676">
        <v>26</v>
      </c>
      <c r="I25" s="675">
        <f t="shared" si="1"/>
        <v>93</v>
      </c>
      <c r="J25" s="676">
        <v>81</v>
      </c>
      <c r="K25" s="676">
        <v>57</v>
      </c>
      <c r="L25" s="675">
        <f t="shared" si="2"/>
        <v>138</v>
      </c>
      <c r="M25" s="676">
        <v>81</v>
      </c>
      <c r="N25" s="676">
        <v>36</v>
      </c>
      <c r="O25" s="675">
        <f t="shared" si="3"/>
        <v>117</v>
      </c>
      <c r="P25" s="677">
        <f t="shared" si="4"/>
        <v>309</v>
      </c>
      <c r="Q25" s="677">
        <f t="shared" si="5"/>
        <v>142</v>
      </c>
      <c r="R25" s="678">
        <f t="shared" si="6"/>
        <v>451</v>
      </c>
    </row>
    <row r="27" ht="12.75">
      <c r="A27" s="679"/>
    </row>
  </sheetData>
  <conditionalFormatting sqref="R1:R25">
    <cfRule type="cellIs" priority="1" dxfId="0" operator="greaterThan" stopIfTrue="1">
      <formula>499</formula>
    </cfRule>
  </conditionalFormatting>
  <conditionalFormatting sqref="P2:P25">
    <cfRule type="cellIs" priority="2" dxfId="0" operator="greaterThan" stopIfTrue="1">
      <formula>359</formula>
    </cfRule>
  </conditionalFormatting>
  <conditionalFormatting sqref="Q2:Q25">
    <cfRule type="cellIs" priority="3" dxfId="0" operator="greaterThan" stopIfTrue="1">
      <formula>189</formula>
    </cfRule>
  </conditionalFormatting>
  <conditionalFormatting sqref="F2:F25 I2:I25 L2:L25 O2:O25">
    <cfRule type="cellIs" priority="4" dxfId="0" operator="greaterThan" stopIfTrue="1">
      <formula>140</formula>
    </cfRule>
  </conditionalFormatting>
  <printOptions/>
  <pageMargins left="0.75" right="0.75" top="1" bottom="1" header="0.4921259845" footer="0.4921259845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E9" sqref="E9"/>
    </sheetView>
  </sheetViews>
  <sheetFormatPr defaultColWidth="8.796875" defaultRowHeight="15"/>
  <cols>
    <col min="1" max="1" width="12.8984375" style="0" customWidth="1"/>
    <col min="2" max="2" width="6.19921875" style="0" customWidth="1"/>
    <col min="3" max="3" width="19.09765625" style="0" customWidth="1"/>
    <col min="4" max="4" width="19.19921875" style="0" customWidth="1"/>
  </cols>
  <sheetData>
    <row r="1" spans="1:8" ht="22.5">
      <c r="A1" s="744" t="s">
        <v>341</v>
      </c>
      <c r="B1" s="744"/>
      <c r="C1" s="744"/>
      <c r="D1" s="744"/>
      <c r="E1" s="743"/>
      <c r="F1" s="743"/>
      <c r="G1" s="743"/>
      <c r="H1" s="743"/>
    </row>
    <row r="2" spans="1:8" ht="22.5">
      <c r="A2" s="744"/>
      <c r="B2" s="744"/>
      <c r="C2" s="744"/>
      <c r="D2" s="744"/>
      <c r="E2" s="743"/>
      <c r="F2" s="743"/>
      <c r="G2" s="743"/>
      <c r="H2" s="743"/>
    </row>
    <row r="3" spans="1:8" ht="22.5">
      <c r="A3" s="743"/>
      <c r="B3" s="743"/>
      <c r="C3" s="743"/>
      <c r="D3" s="743"/>
      <c r="E3" s="743"/>
      <c r="F3" s="743"/>
      <c r="G3" s="743"/>
      <c r="H3" s="743"/>
    </row>
    <row r="4" spans="1:4" ht="15.75">
      <c r="A4" t="s">
        <v>270</v>
      </c>
      <c r="B4" t="s">
        <v>280</v>
      </c>
      <c r="C4" t="s">
        <v>168</v>
      </c>
      <c r="D4" t="s">
        <v>36</v>
      </c>
    </row>
    <row r="5" spans="2:4" ht="15.75">
      <c r="B5" t="s">
        <v>283</v>
      </c>
      <c r="C5" t="s">
        <v>166</v>
      </c>
      <c r="D5" t="s">
        <v>167</v>
      </c>
    </row>
    <row r="7" spans="1:4" ht="15.75">
      <c r="A7" t="s">
        <v>271</v>
      </c>
      <c r="B7" t="s">
        <v>280</v>
      </c>
      <c r="C7" t="s">
        <v>183</v>
      </c>
      <c r="D7" t="s">
        <v>27</v>
      </c>
    </row>
    <row r="8" spans="2:4" ht="15.75">
      <c r="B8" t="s">
        <v>283</v>
      </c>
      <c r="C8" t="s">
        <v>181</v>
      </c>
      <c r="D8" t="s">
        <v>15</v>
      </c>
    </row>
    <row r="9" spans="2:4" ht="15.75">
      <c r="B9" t="s">
        <v>284</v>
      </c>
      <c r="C9" t="s">
        <v>189</v>
      </c>
      <c r="D9" t="s">
        <v>27</v>
      </c>
    </row>
    <row r="10" spans="2:4" ht="15.75">
      <c r="B10" t="s">
        <v>285</v>
      </c>
      <c r="C10" t="s">
        <v>185</v>
      </c>
      <c r="D10" t="s">
        <v>27</v>
      </c>
    </row>
    <row r="11" spans="2:4" ht="15.75">
      <c r="B11" t="s">
        <v>286</v>
      </c>
      <c r="C11" t="s">
        <v>287</v>
      </c>
      <c r="D11" t="s">
        <v>36</v>
      </c>
    </row>
    <row r="12" spans="2:4" ht="15.75">
      <c r="B12" t="s">
        <v>288</v>
      </c>
      <c r="C12" t="s">
        <v>184</v>
      </c>
      <c r="D12" t="s">
        <v>15</v>
      </c>
    </row>
    <row r="14" spans="1:4" ht="15.75">
      <c r="A14" t="s">
        <v>272</v>
      </c>
      <c r="B14" t="s">
        <v>280</v>
      </c>
      <c r="C14" t="s">
        <v>339</v>
      </c>
      <c r="D14" t="s">
        <v>36</v>
      </c>
    </row>
    <row r="15" spans="2:4" ht="15.75">
      <c r="B15" t="s">
        <v>283</v>
      </c>
      <c r="C15" t="s">
        <v>340</v>
      </c>
      <c r="D15" t="s">
        <v>36</v>
      </c>
    </row>
    <row r="17" spans="1:4" ht="15.75">
      <c r="A17" t="s">
        <v>273</v>
      </c>
      <c r="B17" t="s">
        <v>280</v>
      </c>
      <c r="C17" t="s">
        <v>14</v>
      </c>
      <c r="D17" t="s">
        <v>15</v>
      </c>
    </row>
    <row r="18" spans="2:4" ht="15.75">
      <c r="B18" t="s">
        <v>283</v>
      </c>
      <c r="C18" t="s">
        <v>17</v>
      </c>
      <c r="D18" t="s">
        <v>18</v>
      </c>
    </row>
    <row r="20" spans="1:4" ht="15.75">
      <c r="A20" t="s">
        <v>274</v>
      </c>
      <c r="B20" t="s">
        <v>280</v>
      </c>
      <c r="C20" t="s">
        <v>96</v>
      </c>
      <c r="D20" t="s">
        <v>18</v>
      </c>
    </row>
    <row r="21" spans="2:4" ht="15.75">
      <c r="B21" t="s">
        <v>283</v>
      </c>
      <c r="C21" t="s">
        <v>97</v>
      </c>
      <c r="D21" t="s">
        <v>18</v>
      </c>
    </row>
    <row r="23" spans="1:4" ht="15.75">
      <c r="A23" t="s">
        <v>275</v>
      </c>
      <c r="B23" t="s">
        <v>280</v>
      </c>
      <c r="C23" t="s">
        <v>205</v>
      </c>
      <c r="D23" t="s">
        <v>27</v>
      </c>
    </row>
    <row r="24" spans="2:4" ht="15.75">
      <c r="B24" t="s">
        <v>283</v>
      </c>
      <c r="C24" t="s">
        <v>207</v>
      </c>
      <c r="D24" t="s">
        <v>281</v>
      </c>
    </row>
    <row r="25" spans="2:4" ht="15.75">
      <c r="B25" t="s">
        <v>284</v>
      </c>
      <c r="C25" t="s">
        <v>209</v>
      </c>
      <c r="D25" t="s">
        <v>36</v>
      </c>
    </row>
    <row r="27" spans="1:4" ht="15.75">
      <c r="A27" t="s">
        <v>276</v>
      </c>
      <c r="B27" t="s">
        <v>280</v>
      </c>
      <c r="C27" t="s">
        <v>146</v>
      </c>
      <c r="D27" t="s">
        <v>18</v>
      </c>
    </row>
    <row r="28" spans="2:4" ht="15.75">
      <c r="B28" t="s">
        <v>283</v>
      </c>
      <c r="C28" t="s">
        <v>147</v>
      </c>
      <c r="D28" t="s">
        <v>281</v>
      </c>
    </row>
    <row r="29" spans="2:4" ht="15.75">
      <c r="B29" t="s">
        <v>284</v>
      </c>
      <c r="C29" t="s">
        <v>148</v>
      </c>
      <c r="D29" t="s">
        <v>27</v>
      </c>
    </row>
    <row r="30" spans="2:4" ht="15.75">
      <c r="B30" t="s">
        <v>285</v>
      </c>
      <c r="C30" t="s">
        <v>149</v>
      </c>
      <c r="D30" t="s">
        <v>36</v>
      </c>
    </row>
    <row r="31" spans="2:4" ht="15.75">
      <c r="B31" t="s">
        <v>286</v>
      </c>
      <c r="C31" t="s">
        <v>150</v>
      </c>
      <c r="D31" t="s">
        <v>281</v>
      </c>
    </row>
    <row r="33" spans="1:4" ht="15.75">
      <c r="A33" t="s">
        <v>277</v>
      </c>
      <c r="B33" t="s">
        <v>280</v>
      </c>
      <c r="C33" t="s">
        <v>111</v>
      </c>
      <c r="D33" t="s">
        <v>36</v>
      </c>
    </row>
    <row r="34" spans="2:4" ht="15.75">
      <c r="B34" t="s">
        <v>283</v>
      </c>
      <c r="C34" t="s">
        <v>113</v>
      </c>
      <c r="D34" t="s">
        <v>36</v>
      </c>
    </row>
    <row r="35" spans="2:4" ht="15.75">
      <c r="B35" t="s">
        <v>284</v>
      </c>
      <c r="C35" t="s">
        <v>112</v>
      </c>
      <c r="D35" t="s">
        <v>47</v>
      </c>
    </row>
    <row r="36" spans="2:4" ht="15.75">
      <c r="B36" t="s">
        <v>285</v>
      </c>
      <c r="C36" t="s">
        <v>282</v>
      </c>
      <c r="D36" t="s">
        <v>36</v>
      </c>
    </row>
    <row r="38" spans="1:4" ht="15.75">
      <c r="A38" t="s">
        <v>278</v>
      </c>
      <c r="B38" t="s">
        <v>280</v>
      </c>
      <c r="C38" t="s">
        <v>77</v>
      </c>
      <c r="D38" t="s">
        <v>18</v>
      </c>
    </row>
    <row r="39" spans="2:4" ht="15.75">
      <c r="B39" t="s">
        <v>283</v>
      </c>
      <c r="C39" t="s">
        <v>78</v>
      </c>
      <c r="D39" t="s">
        <v>281</v>
      </c>
    </row>
    <row r="41" spans="1:4" ht="15.75">
      <c r="A41" t="s">
        <v>279</v>
      </c>
      <c r="B41" t="s">
        <v>280</v>
      </c>
      <c r="C41" t="s">
        <v>289</v>
      </c>
      <c r="D41" t="s">
        <v>18</v>
      </c>
    </row>
    <row r="42" spans="2:4" ht="15.75">
      <c r="B42" t="s">
        <v>283</v>
      </c>
      <c r="C42" t="s">
        <v>290</v>
      </c>
      <c r="D42" t="s">
        <v>291</v>
      </c>
    </row>
  </sheetData>
  <mergeCells count="1">
    <mergeCell ref="A1:D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8" sqref="C18"/>
    </sheetView>
  </sheetViews>
  <sheetFormatPr defaultColWidth="8.796875" defaultRowHeight="15"/>
  <cols>
    <col min="2" max="2" width="25.19921875" style="0" customWidth="1"/>
  </cols>
  <sheetData>
    <row r="1" spans="1:7" ht="18.75">
      <c r="A1" s="680" t="s">
        <v>292</v>
      </c>
      <c r="B1" s="680"/>
      <c r="C1" s="680"/>
      <c r="D1" s="680"/>
      <c r="E1" s="680"/>
      <c r="F1" s="680"/>
      <c r="G1" s="680"/>
    </row>
    <row r="2" spans="1:7" ht="18.75">
      <c r="A2" s="683"/>
      <c r="B2" s="683"/>
      <c r="C2" s="683"/>
      <c r="D2" s="683"/>
      <c r="E2" s="683"/>
      <c r="F2" s="683"/>
      <c r="G2" s="683"/>
    </row>
    <row r="3" spans="3:5" ht="15.75">
      <c r="C3" s="682" t="s">
        <v>293</v>
      </c>
      <c r="D3" s="682" t="s">
        <v>294</v>
      </c>
      <c r="E3" s="682" t="s">
        <v>295</v>
      </c>
    </row>
    <row r="4" spans="1:5" ht="15.75">
      <c r="A4" s="681" t="s">
        <v>13</v>
      </c>
      <c r="B4" t="s">
        <v>18</v>
      </c>
      <c r="C4" s="1">
        <v>4</v>
      </c>
      <c r="D4" s="1">
        <v>3</v>
      </c>
      <c r="E4" s="1">
        <v>1</v>
      </c>
    </row>
    <row r="5" spans="1:5" ht="15.75">
      <c r="A5" s="681" t="s">
        <v>16</v>
      </c>
      <c r="B5" t="s">
        <v>36</v>
      </c>
      <c r="C5" s="1">
        <v>2</v>
      </c>
      <c r="D5" s="1">
        <v>2</v>
      </c>
      <c r="E5" s="1">
        <v>3</v>
      </c>
    </row>
    <row r="6" spans="1:5" ht="15.75">
      <c r="A6" s="681" t="s">
        <v>19</v>
      </c>
      <c r="B6" t="s">
        <v>15</v>
      </c>
      <c r="C6" s="1">
        <v>2</v>
      </c>
      <c r="D6" s="1">
        <v>0</v>
      </c>
      <c r="E6" s="1">
        <v>1</v>
      </c>
    </row>
    <row r="7" spans="1:5" ht="15.75">
      <c r="A7" s="681" t="s">
        <v>22</v>
      </c>
      <c r="B7" t="s">
        <v>27</v>
      </c>
      <c r="C7" s="1">
        <v>1</v>
      </c>
      <c r="D7" s="1">
        <v>1</v>
      </c>
      <c r="E7" s="1">
        <v>1</v>
      </c>
    </row>
    <row r="8" spans="1:5" ht="15.75">
      <c r="A8" s="681" t="s">
        <v>25</v>
      </c>
      <c r="B8" t="s">
        <v>167</v>
      </c>
      <c r="C8" s="1">
        <v>1</v>
      </c>
      <c r="D8" s="1">
        <v>0</v>
      </c>
      <c r="E8" s="1">
        <v>1</v>
      </c>
    </row>
    <row r="9" spans="1:5" ht="15.75">
      <c r="A9" s="681" t="s">
        <v>28</v>
      </c>
      <c r="B9" t="s">
        <v>281</v>
      </c>
      <c r="C9" s="1">
        <v>0</v>
      </c>
      <c r="D9" s="1">
        <v>2</v>
      </c>
      <c r="E9" s="1">
        <v>2</v>
      </c>
    </row>
    <row r="10" spans="1:5" ht="15.75">
      <c r="A10" s="681" t="s">
        <v>30</v>
      </c>
      <c r="B10" t="s">
        <v>47</v>
      </c>
      <c r="C10" s="1">
        <v>0</v>
      </c>
      <c r="D10" s="1">
        <v>1</v>
      </c>
      <c r="E10" s="1">
        <v>0</v>
      </c>
    </row>
    <row r="11" spans="1:5" ht="15.75">
      <c r="A11" s="681" t="s">
        <v>32</v>
      </c>
      <c r="B11" t="s">
        <v>291</v>
      </c>
      <c r="C11" s="1">
        <v>0</v>
      </c>
      <c r="D11" s="1">
        <v>1</v>
      </c>
      <c r="E11" s="1">
        <v>0</v>
      </c>
    </row>
    <row r="12" spans="1:5" ht="15.75">
      <c r="A12" s="681" t="s">
        <v>34</v>
      </c>
      <c r="B12" t="s">
        <v>21</v>
      </c>
      <c r="C12" s="1">
        <v>0</v>
      </c>
      <c r="D12" s="1">
        <v>0</v>
      </c>
      <c r="E12" s="1">
        <v>1</v>
      </c>
    </row>
  </sheetData>
  <mergeCells count="1">
    <mergeCell ref="A1:G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28" sqref="C28"/>
    </sheetView>
  </sheetViews>
  <sheetFormatPr defaultColWidth="8.796875" defaultRowHeight="15"/>
  <cols>
    <col min="1" max="1" width="4.8984375" style="706" customWidth="1"/>
    <col min="2" max="2" width="16.69921875" style="706" customWidth="1"/>
    <col min="3" max="3" width="8.69921875" style="706" customWidth="1"/>
    <col min="4" max="4" width="14.09765625" style="706" customWidth="1"/>
    <col min="5" max="5" width="10.09765625" style="742" customWidth="1"/>
    <col min="6" max="6" width="8" style="706" customWidth="1"/>
    <col min="7" max="10" width="8" style="742" customWidth="1"/>
    <col min="11" max="16384" width="8" style="706" customWidth="1"/>
  </cols>
  <sheetData>
    <row r="1" spans="2:10" s="684" customFormat="1" ht="20.25">
      <c r="B1" s="684" t="s">
        <v>296</v>
      </c>
      <c r="E1" s="685"/>
      <c r="G1" s="685"/>
      <c r="H1" s="685"/>
      <c r="I1" s="685"/>
      <c r="J1" s="685"/>
    </row>
    <row r="2" spans="2:10" s="686" customFormat="1" ht="20.25">
      <c r="B2" s="686" t="s">
        <v>338</v>
      </c>
      <c r="E2" s="687"/>
      <c r="G2" s="687"/>
      <c r="H2" s="687"/>
      <c r="I2" s="687"/>
      <c r="J2" s="687"/>
    </row>
    <row r="3" spans="5:10" s="688" customFormat="1" ht="19.5" customHeight="1" thickBot="1">
      <c r="E3" s="689"/>
      <c r="G3" s="690"/>
      <c r="H3" s="691"/>
      <c r="I3" s="691" t="s">
        <v>297</v>
      </c>
      <c r="J3" s="689"/>
    </row>
    <row r="4" spans="1:10" s="696" customFormat="1" ht="12.75" thickBot="1" thickTop="1">
      <c r="A4" s="692" t="s">
        <v>67</v>
      </c>
      <c r="B4" s="693" t="s">
        <v>298</v>
      </c>
      <c r="C4" s="694" t="s">
        <v>299</v>
      </c>
      <c r="D4" s="694" t="s">
        <v>68</v>
      </c>
      <c r="E4" s="694" t="s">
        <v>300</v>
      </c>
      <c r="F4" s="694" t="s">
        <v>301</v>
      </c>
      <c r="G4" s="694" t="s">
        <v>70</v>
      </c>
      <c r="H4" s="694" t="s">
        <v>71</v>
      </c>
      <c r="I4" s="694" t="s">
        <v>302</v>
      </c>
      <c r="J4" s="695" t="s">
        <v>72</v>
      </c>
    </row>
    <row r="5" spans="1:10" ht="21.75" customHeight="1" thickTop="1">
      <c r="A5" s="697" t="s">
        <v>13</v>
      </c>
      <c r="B5" s="698" t="s">
        <v>303</v>
      </c>
      <c r="C5" s="699" t="s">
        <v>304</v>
      </c>
      <c r="D5" s="699" t="s">
        <v>36</v>
      </c>
      <c r="E5" s="700">
        <v>33036</v>
      </c>
      <c r="F5" s="701">
        <v>17769</v>
      </c>
      <c r="G5" s="702">
        <v>363</v>
      </c>
      <c r="H5" s="703">
        <v>176</v>
      </c>
      <c r="I5" s="704">
        <f aca="true" t="shared" si="0" ref="I5:I22">G5+H5</f>
        <v>539</v>
      </c>
      <c r="J5" s="705">
        <v>7</v>
      </c>
    </row>
    <row r="6" spans="1:10" ht="21.75" customHeight="1" thickBot="1">
      <c r="A6" s="707" t="s">
        <v>16</v>
      </c>
      <c r="B6" s="708" t="s">
        <v>305</v>
      </c>
      <c r="C6" s="709" t="s">
        <v>306</v>
      </c>
      <c r="D6" s="709" t="s">
        <v>36</v>
      </c>
      <c r="E6" s="710">
        <v>32390</v>
      </c>
      <c r="F6" s="711">
        <v>16196</v>
      </c>
      <c r="G6" s="712">
        <v>372</v>
      </c>
      <c r="H6" s="713">
        <v>148</v>
      </c>
      <c r="I6" s="714">
        <f t="shared" si="0"/>
        <v>520</v>
      </c>
      <c r="J6" s="715">
        <v>9</v>
      </c>
    </row>
    <row r="7" spans="1:10" ht="21.75" customHeight="1">
      <c r="A7" s="716" t="s">
        <v>19</v>
      </c>
      <c r="B7" s="717" t="s">
        <v>307</v>
      </c>
      <c r="C7" s="718" t="s">
        <v>308</v>
      </c>
      <c r="D7" s="718" t="s">
        <v>27</v>
      </c>
      <c r="E7" s="719">
        <v>33016</v>
      </c>
      <c r="F7" s="720">
        <v>15238</v>
      </c>
      <c r="G7" s="721">
        <v>351</v>
      </c>
      <c r="H7" s="722">
        <v>160</v>
      </c>
      <c r="I7" s="723">
        <f t="shared" si="0"/>
        <v>511</v>
      </c>
      <c r="J7" s="724">
        <v>9</v>
      </c>
    </row>
    <row r="8" spans="1:10" ht="21.75" customHeight="1">
      <c r="A8" s="725" t="s">
        <v>22</v>
      </c>
      <c r="B8" s="726" t="s">
        <v>309</v>
      </c>
      <c r="C8" s="727" t="s">
        <v>310</v>
      </c>
      <c r="D8" s="727" t="s">
        <v>27</v>
      </c>
      <c r="E8" s="728">
        <v>33499</v>
      </c>
      <c r="F8" s="729">
        <v>16151</v>
      </c>
      <c r="G8" s="730">
        <v>340</v>
      </c>
      <c r="H8" s="731">
        <v>169</v>
      </c>
      <c r="I8" s="732">
        <f t="shared" si="0"/>
        <v>509</v>
      </c>
      <c r="J8" s="733">
        <v>9</v>
      </c>
    </row>
    <row r="9" spans="1:10" ht="21.75" customHeight="1">
      <c r="A9" s="725" t="s">
        <v>25</v>
      </c>
      <c r="B9" s="726" t="s">
        <v>311</v>
      </c>
      <c r="C9" s="727" t="s">
        <v>308</v>
      </c>
      <c r="D9" s="727" t="s">
        <v>79</v>
      </c>
      <c r="E9" s="728">
        <v>33490</v>
      </c>
      <c r="F9" s="729">
        <v>17327</v>
      </c>
      <c r="G9" s="730">
        <v>347</v>
      </c>
      <c r="H9" s="731">
        <v>157</v>
      </c>
      <c r="I9" s="732">
        <f t="shared" si="0"/>
        <v>504</v>
      </c>
      <c r="J9" s="733">
        <v>5</v>
      </c>
    </row>
    <row r="10" spans="1:10" ht="21.75" customHeight="1">
      <c r="A10" s="725" t="s">
        <v>28</v>
      </c>
      <c r="B10" s="726" t="s">
        <v>312</v>
      </c>
      <c r="C10" s="727" t="s">
        <v>313</v>
      </c>
      <c r="D10" s="727" t="s">
        <v>36</v>
      </c>
      <c r="E10" s="728">
        <v>33736</v>
      </c>
      <c r="F10" s="729">
        <v>16180</v>
      </c>
      <c r="G10" s="730">
        <v>348</v>
      </c>
      <c r="H10" s="731">
        <v>155</v>
      </c>
      <c r="I10" s="732">
        <f t="shared" si="0"/>
        <v>503</v>
      </c>
      <c r="J10" s="733">
        <v>10</v>
      </c>
    </row>
    <row r="11" spans="1:10" ht="21.75" customHeight="1">
      <c r="A11" s="725" t="s">
        <v>30</v>
      </c>
      <c r="B11" s="726" t="s">
        <v>314</v>
      </c>
      <c r="C11" s="727" t="s">
        <v>315</v>
      </c>
      <c r="D11" s="727" t="s">
        <v>36</v>
      </c>
      <c r="E11" s="728">
        <v>32624</v>
      </c>
      <c r="F11" s="729">
        <v>14207</v>
      </c>
      <c r="G11" s="730">
        <v>338</v>
      </c>
      <c r="H11" s="731">
        <v>163</v>
      </c>
      <c r="I11" s="732">
        <f t="shared" si="0"/>
        <v>501</v>
      </c>
      <c r="J11" s="733">
        <v>5</v>
      </c>
    </row>
    <row r="12" spans="1:10" ht="21.75" customHeight="1">
      <c r="A12" s="725" t="s">
        <v>32</v>
      </c>
      <c r="B12" s="726" t="s">
        <v>316</v>
      </c>
      <c r="C12" s="727" t="s">
        <v>315</v>
      </c>
      <c r="D12" s="727" t="s">
        <v>18</v>
      </c>
      <c r="E12" s="728">
        <v>33378</v>
      </c>
      <c r="F12" s="729">
        <v>16758</v>
      </c>
      <c r="G12" s="730">
        <v>355</v>
      </c>
      <c r="H12" s="731">
        <v>142</v>
      </c>
      <c r="I12" s="732">
        <f t="shared" si="0"/>
        <v>497</v>
      </c>
      <c r="J12" s="733">
        <v>5</v>
      </c>
    </row>
    <row r="13" spans="1:10" ht="21.75" customHeight="1">
      <c r="A13" s="725" t="s">
        <v>34</v>
      </c>
      <c r="B13" s="726" t="s">
        <v>317</v>
      </c>
      <c r="C13" s="727" t="s">
        <v>318</v>
      </c>
      <c r="D13" s="727" t="s">
        <v>79</v>
      </c>
      <c r="E13" s="728">
        <v>32602</v>
      </c>
      <c r="F13" s="729">
        <v>14209</v>
      </c>
      <c r="G13" s="730">
        <v>343</v>
      </c>
      <c r="H13" s="731">
        <v>147</v>
      </c>
      <c r="I13" s="732">
        <f t="shared" si="0"/>
        <v>490</v>
      </c>
      <c r="J13" s="733">
        <v>3</v>
      </c>
    </row>
    <row r="14" spans="1:10" ht="21.75" customHeight="1">
      <c r="A14" s="725" t="s">
        <v>37</v>
      </c>
      <c r="B14" s="726" t="s">
        <v>319</v>
      </c>
      <c r="C14" s="727" t="s">
        <v>320</v>
      </c>
      <c r="D14" s="727" t="s">
        <v>18</v>
      </c>
      <c r="E14" s="728">
        <v>33720</v>
      </c>
      <c r="F14" s="729">
        <v>17607</v>
      </c>
      <c r="G14" s="730">
        <v>350</v>
      </c>
      <c r="H14" s="731">
        <v>132</v>
      </c>
      <c r="I14" s="732">
        <f t="shared" si="0"/>
        <v>482</v>
      </c>
      <c r="J14" s="733">
        <v>8</v>
      </c>
    </row>
    <row r="15" spans="1:10" ht="21.75" customHeight="1">
      <c r="A15" s="725" t="s">
        <v>40</v>
      </c>
      <c r="B15" s="726" t="s">
        <v>321</v>
      </c>
      <c r="C15" s="727" t="s">
        <v>322</v>
      </c>
      <c r="D15" s="727" t="s">
        <v>18</v>
      </c>
      <c r="E15" s="728">
        <v>33250</v>
      </c>
      <c r="F15" s="729">
        <v>16102</v>
      </c>
      <c r="G15" s="730">
        <v>328</v>
      </c>
      <c r="H15" s="731">
        <v>151</v>
      </c>
      <c r="I15" s="732">
        <f t="shared" si="0"/>
        <v>479</v>
      </c>
      <c r="J15" s="733">
        <v>9</v>
      </c>
    </row>
    <row r="16" spans="1:10" ht="21.75" customHeight="1">
      <c r="A16" s="725" t="s">
        <v>43</v>
      </c>
      <c r="B16" s="726" t="s">
        <v>323</v>
      </c>
      <c r="C16" s="727" t="s">
        <v>324</v>
      </c>
      <c r="D16" s="727" t="s">
        <v>36</v>
      </c>
      <c r="E16" s="728">
        <v>33483</v>
      </c>
      <c r="F16" s="729">
        <v>17770</v>
      </c>
      <c r="G16" s="730">
        <v>345</v>
      </c>
      <c r="H16" s="731">
        <v>131</v>
      </c>
      <c r="I16" s="732">
        <f t="shared" si="0"/>
        <v>476</v>
      </c>
      <c r="J16" s="733">
        <v>10</v>
      </c>
    </row>
    <row r="17" spans="1:10" ht="21.75" customHeight="1">
      <c r="A17" s="725" t="s">
        <v>45</v>
      </c>
      <c r="B17" s="726" t="s">
        <v>325</v>
      </c>
      <c r="C17" s="727" t="s">
        <v>326</v>
      </c>
      <c r="D17" s="727" t="s">
        <v>36</v>
      </c>
      <c r="E17" s="728">
        <v>33285</v>
      </c>
      <c r="F17" s="729">
        <v>19266</v>
      </c>
      <c r="G17" s="730">
        <v>333</v>
      </c>
      <c r="H17" s="731">
        <v>142</v>
      </c>
      <c r="I17" s="732">
        <f t="shared" si="0"/>
        <v>475</v>
      </c>
      <c r="J17" s="733">
        <v>14</v>
      </c>
    </row>
    <row r="18" spans="1:10" ht="21.75" customHeight="1">
      <c r="A18" s="725" t="s">
        <v>48</v>
      </c>
      <c r="B18" s="726" t="s">
        <v>327</v>
      </c>
      <c r="C18" s="727" t="s">
        <v>328</v>
      </c>
      <c r="D18" s="727" t="s">
        <v>18</v>
      </c>
      <c r="E18" s="728">
        <v>33258</v>
      </c>
      <c r="F18" s="729">
        <v>17867</v>
      </c>
      <c r="G18" s="730">
        <v>331</v>
      </c>
      <c r="H18" s="731">
        <v>132</v>
      </c>
      <c r="I18" s="732">
        <f t="shared" si="0"/>
        <v>463</v>
      </c>
      <c r="J18" s="733">
        <v>16</v>
      </c>
    </row>
    <row r="19" spans="1:10" ht="21.75" customHeight="1">
      <c r="A19" s="725" t="s">
        <v>50</v>
      </c>
      <c r="B19" s="726" t="s">
        <v>329</v>
      </c>
      <c r="C19" s="727" t="s">
        <v>330</v>
      </c>
      <c r="D19" s="727" t="s">
        <v>18</v>
      </c>
      <c r="E19" s="728">
        <v>33609</v>
      </c>
      <c r="F19" s="729">
        <v>18547</v>
      </c>
      <c r="G19" s="730">
        <v>330</v>
      </c>
      <c r="H19" s="731">
        <v>120</v>
      </c>
      <c r="I19" s="732">
        <f t="shared" si="0"/>
        <v>450</v>
      </c>
      <c r="J19" s="733">
        <v>15</v>
      </c>
    </row>
    <row r="20" spans="1:10" ht="21.75" customHeight="1">
      <c r="A20" s="725" t="s">
        <v>52</v>
      </c>
      <c r="B20" s="726" t="s">
        <v>331</v>
      </c>
      <c r="C20" s="727" t="s">
        <v>332</v>
      </c>
      <c r="D20" s="727" t="s">
        <v>36</v>
      </c>
      <c r="E20" s="728">
        <v>32612</v>
      </c>
      <c r="F20" s="729">
        <v>16482</v>
      </c>
      <c r="G20" s="730">
        <v>325</v>
      </c>
      <c r="H20" s="731">
        <v>123</v>
      </c>
      <c r="I20" s="732">
        <f t="shared" si="0"/>
        <v>448</v>
      </c>
      <c r="J20" s="733">
        <v>15</v>
      </c>
    </row>
    <row r="21" spans="1:10" ht="21.75" customHeight="1">
      <c r="A21" s="725" t="s">
        <v>54</v>
      </c>
      <c r="B21" s="726" t="s">
        <v>333</v>
      </c>
      <c r="C21" s="727" t="s">
        <v>334</v>
      </c>
      <c r="D21" s="727" t="s">
        <v>36</v>
      </c>
      <c r="E21" s="728">
        <v>32337</v>
      </c>
      <c r="F21" s="729">
        <v>16192</v>
      </c>
      <c r="G21" s="730">
        <v>308</v>
      </c>
      <c r="H21" s="731">
        <v>128</v>
      </c>
      <c r="I21" s="732">
        <f t="shared" si="0"/>
        <v>436</v>
      </c>
      <c r="J21" s="733">
        <v>10</v>
      </c>
    </row>
    <row r="22" spans="1:10" ht="21.75" customHeight="1" thickBot="1">
      <c r="A22" s="725" t="s">
        <v>56</v>
      </c>
      <c r="B22" s="734" t="s">
        <v>335</v>
      </c>
      <c r="C22" s="735" t="s">
        <v>336</v>
      </c>
      <c r="D22" s="735" t="s">
        <v>47</v>
      </c>
      <c r="E22" s="736">
        <v>33519</v>
      </c>
      <c r="F22" s="737">
        <v>19903</v>
      </c>
      <c r="G22" s="738">
        <v>319</v>
      </c>
      <c r="H22" s="739">
        <v>79</v>
      </c>
      <c r="I22" s="740">
        <f t="shared" si="0"/>
        <v>398</v>
      </c>
      <c r="J22" s="741">
        <v>25</v>
      </c>
    </row>
    <row r="23" ht="13.5" thickTop="1"/>
    <row r="24" ht="12.75">
      <c r="H24" s="706" t="s">
        <v>337</v>
      </c>
    </row>
  </sheetData>
  <printOptions/>
  <pageMargins left="1.1811023622047245" right="0.7874015748031497" top="0.5905511811023623" bottom="0.5905511811023623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X41"/>
  <sheetViews>
    <sheetView zoomScale="75" zoomScaleNormal="75" workbookViewId="0" topLeftCell="A1">
      <selection activeCell="H21" sqref="H21"/>
    </sheetView>
  </sheetViews>
  <sheetFormatPr defaultColWidth="8.796875" defaultRowHeight="15"/>
  <cols>
    <col min="1" max="1" width="4" style="67" bestFit="1" customWidth="1"/>
    <col min="2" max="2" width="3.69921875" style="148" customWidth="1"/>
    <col min="3" max="3" width="21.59765625" style="67" customWidth="1"/>
    <col min="4" max="4" width="13.8984375" style="67" customWidth="1"/>
    <col min="5" max="5" width="4.69921875" style="67" customWidth="1"/>
    <col min="6" max="7" width="4.09765625" style="67" customWidth="1"/>
    <col min="8" max="8" width="4.69921875" style="67" customWidth="1"/>
    <col min="9" max="10" width="4.09765625" style="67" customWidth="1"/>
    <col min="11" max="11" width="4.69921875" style="67" customWidth="1"/>
    <col min="12" max="13" width="4.09765625" style="67" customWidth="1"/>
    <col min="14" max="14" width="4.69921875" style="67" customWidth="1"/>
    <col min="15" max="16" width="4.09765625" style="67" customWidth="1"/>
    <col min="17" max="20" width="4.8984375" style="67" customWidth="1"/>
    <col min="21" max="21" width="6" style="67" customWidth="1"/>
    <col min="22" max="22" width="6.8984375" style="67" customWidth="1"/>
    <col min="23" max="23" width="6.19921875" style="67" customWidth="1"/>
    <col min="24" max="24" width="8.59765625" style="67" customWidth="1"/>
    <col min="25" max="16384" width="8" style="67" customWidth="1"/>
  </cols>
  <sheetData>
    <row r="1" spans="1:24" ht="30" thickTop="1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7.25" customHeight="1">
      <c r="A2" s="68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1:24" ht="18.7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2.75">
      <c r="A4" s="71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ht="19.5">
      <c r="A5" s="75" t="s">
        <v>66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</row>
    <row r="6" spans="1:24" ht="13.5" thickBot="1">
      <c r="A6" s="7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 ht="16.5" customHeight="1" thickTop="1">
      <c r="A7" s="78" t="s">
        <v>67</v>
      </c>
      <c r="B7" s="79"/>
      <c r="C7" s="80" t="s">
        <v>2</v>
      </c>
      <c r="D7" s="81" t="s">
        <v>68</v>
      </c>
      <c r="E7" s="82">
        <v>1</v>
      </c>
      <c r="F7" s="83"/>
      <c r="G7" s="84"/>
      <c r="H7" s="85">
        <v>2</v>
      </c>
      <c r="I7" s="83"/>
      <c r="J7" s="84"/>
      <c r="K7" s="86">
        <v>3</v>
      </c>
      <c r="L7" s="152"/>
      <c r="M7" s="153"/>
      <c r="N7" s="87">
        <v>4</v>
      </c>
      <c r="O7" s="154"/>
      <c r="P7" s="155"/>
      <c r="Q7" s="88" t="s">
        <v>69</v>
      </c>
      <c r="R7" s="88"/>
      <c r="S7" s="88"/>
      <c r="T7" s="88"/>
      <c r="U7" s="89" t="s">
        <v>70</v>
      </c>
      <c r="V7" s="89" t="s">
        <v>71</v>
      </c>
      <c r="W7" s="90" t="s">
        <v>72</v>
      </c>
      <c r="X7" s="91" t="s">
        <v>73</v>
      </c>
    </row>
    <row r="8" spans="1:24" ht="16.5" thickBot="1">
      <c r="A8" s="92"/>
      <c r="B8" s="93"/>
      <c r="C8" s="94"/>
      <c r="D8" s="95"/>
      <c r="E8" s="96" t="s">
        <v>70</v>
      </c>
      <c r="F8" s="97" t="s">
        <v>74</v>
      </c>
      <c r="G8" s="156" t="s">
        <v>75</v>
      </c>
      <c r="H8" s="99" t="s">
        <v>70</v>
      </c>
      <c r="I8" s="100" t="s">
        <v>74</v>
      </c>
      <c r="J8" s="157" t="s">
        <v>75</v>
      </c>
      <c r="K8" s="102" t="s">
        <v>70</v>
      </c>
      <c r="L8" s="103" t="s">
        <v>94</v>
      </c>
      <c r="M8" s="158" t="s">
        <v>75</v>
      </c>
      <c r="N8" s="105" t="s">
        <v>70</v>
      </c>
      <c r="O8" s="106" t="s">
        <v>74</v>
      </c>
      <c r="P8" s="159" t="s">
        <v>75</v>
      </c>
      <c r="Q8" s="108" t="s">
        <v>13</v>
      </c>
      <c r="R8" s="108" t="s">
        <v>16</v>
      </c>
      <c r="S8" s="108" t="s">
        <v>19</v>
      </c>
      <c r="T8" s="108" t="s">
        <v>22</v>
      </c>
      <c r="U8" s="109"/>
      <c r="V8" s="109"/>
      <c r="W8" s="110"/>
      <c r="X8" s="111"/>
    </row>
    <row r="9" spans="1:24" ht="16.5" customHeight="1" thickTop="1">
      <c r="A9" s="112" t="s">
        <v>95</v>
      </c>
      <c r="B9" s="113" t="s">
        <v>13</v>
      </c>
      <c r="C9" s="114" t="s">
        <v>96</v>
      </c>
      <c r="D9" s="115" t="s">
        <v>18</v>
      </c>
      <c r="E9" s="116">
        <v>94</v>
      </c>
      <c r="F9" s="116">
        <v>61</v>
      </c>
      <c r="G9" s="116">
        <v>0</v>
      </c>
      <c r="H9" s="117">
        <v>98</v>
      </c>
      <c r="I9" s="117">
        <v>48</v>
      </c>
      <c r="J9" s="117">
        <v>0</v>
      </c>
      <c r="K9" s="118">
        <v>74</v>
      </c>
      <c r="L9" s="118">
        <v>34</v>
      </c>
      <c r="M9" s="118">
        <v>1</v>
      </c>
      <c r="N9" s="119">
        <v>95</v>
      </c>
      <c r="O9" s="119">
        <v>51</v>
      </c>
      <c r="P9" s="119">
        <v>0</v>
      </c>
      <c r="Q9" s="120">
        <f aca="true" t="shared" si="0" ref="Q9:Q17">SUM(E9:F9)</f>
        <v>155</v>
      </c>
      <c r="R9" s="120">
        <f aca="true" t="shared" si="1" ref="R9:R17">SUM(H9:I9)</f>
        <v>146</v>
      </c>
      <c r="S9" s="120">
        <f aca="true" t="shared" si="2" ref="S9:S17">SUM(K9:L9)</f>
        <v>108</v>
      </c>
      <c r="T9" s="120">
        <f aca="true" t="shared" si="3" ref="T9:T17">SUM(N9:O9)</f>
        <v>146</v>
      </c>
      <c r="U9" s="121">
        <f aca="true" t="shared" si="4" ref="U9:U17">E9+H9+K9+N9</f>
        <v>361</v>
      </c>
      <c r="V9" s="121">
        <f aca="true" t="shared" si="5" ref="V9:V17">F9+I9+L9+O9</f>
        <v>194</v>
      </c>
      <c r="W9" s="122">
        <f aca="true" t="shared" si="6" ref="W9:W17">G9+J9+M9+P9</f>
        <v>1</v>
      </c>
      <c r="X9" s="123">
        <f aca="true" t="shared" si="7" ref="X9:X17">SUM(U9,V9)</f>
        <v>555</v>
      </c>
    </row>
    <row r="10" spans="1:24" ht="15.75">
      <c r="A10" s="124"/>
      <c r="B10" s="125" t="s">
        <v>16</v>
      </c>
      <c r="C10" s="126" t="s">
        <v>97</v>
      </c>
      <c r="D10" s="127" t="s">
        <v>18</v>
      </c>
      <c r="E10" s="128">
        <v>93</v>
      </c>
      <c r="F10" s="128">
        <v>48</v>
      </c>
      <c r="G10" s="128">
        <v>0</v>
      </c>
      <c r="H10" s="129">
        <v>92</v>
      </c>
      <c r="I10" s="129">
        <v>42</v>
      </c>
      <c r="J10" s="129">
        <v>2</v>
      </c>
      <c r="K10" s="130">
        <v>87</v>
      </c>
      <c r="L10" s="130">
        <v>54</v>
      </c>
      <c r="M10" s="130">
        <v>0</v>
      </c>
      <c r="N10" s="131">
        <v>88</v>
      </c>
      <c r="O10" s="131">
        <v>27</v>
      </c>
      <c r="P10" s="131">
        <v>2</v>
      </c>
      <c r="Q10" s="132">
        <f t="shared" si="0"/>
        <v>141</v>
      </c>
      <c r="R10" s="132">
        <f t="shared" si="1"/>
        <v>134</v>
      </c>
      <c r="S10" s="132">
        <f t="shared" si="2"/>
        <v>141</v>
      </c>
      <c r="T10" s="132">
        <f t="shared" si="3"/>
        <v>115</v>
      </c>
      <c r="U10" s="133">
        <f t="shared" si="4"/>
        <v>360</v>
      </c>
      <c r="V10" s="133">
        <f t="shared" si="5"/>
        <v>171</v>
      </c>
      <c r="W10" s="134">
        <f t="shared" si="6"/>
        <v>4</v>
      </c>
      <c r="X10" s="135">
        <f t="shared" si="7"/>
        <v>531</v>
      </c>
    </row>
    <row r="11" spans="1:24" ht="15.75">
      <c r="A11" s="124"/>
      <c r="B11" s="125" t="s">
        <v>19</v>
      </c>
      <c r="C11" s="126" t="s">
        <v>98</v>
      </c>
      <c r="D11" s="127" t="s">
        <v>18</v>
      </c>
      <c r="E11" s="128">
        <v>92</v>
      </c>
      <c r="F11" s="128">
        <v>53</v>
      </c>
      <c r="G11" s="128">
        <v>0</v>
      </c>
      <c r="H11" s="129">
        <v>90</v>
      </c>
      <c r="I11" s="129">
        <v>41</v>
      </c>
      <c r="J11" s="129">
        <v>0</v>
      </c>
      <c r="K11" s="130">
        <v>90</v>
      </c>
      <c r="L11" s="130">
        <v>27</v>
      </c>
      <c r="M11" s="130">
        <v>3</v>
      </c>
      <c r="N11" s="131">
        <v>94</v>
      </c>
      <c r="O11" s="131">
        <v>44</v>
      </c>
      <c r="P11" s="131">
        <v>2</v>
      </c>
      <c r="Q11" s="132">
        <f t="shared" si="0"/>
        <v>145</v>
      </c>
      <c r="R11" s="132">
        <f t="shared" si="1"/>
        <v>131</v>
      </c>
      <c r="S11" s="132">
        <f t="shared" si="2"/>
        <v>117</v>
      </c>
      <c r="T11" s="132">
        <f t="shared" si="3"/>
        <v>138</v>
      </c>
      <c r="U11" s="133">
        <f t="shared" si="4"/>
        <v>366</v>
      </c>
      <c r="V11" s="133">
        <f t="shared" si="5"/>
        <v>165</v>
      </c>
      <c r="W11" s="134">
        <f t="shared" si="6"/>
        <v>5</v>
      </c>
      <c r="X11" s="135">
        <f t="shared" si="7"/>
        <v>531</v>
      </c>
    </row>
    <row r="12" spans="1:24" ht="15.75">
      <c r="A12" s="124"/>
      <c r="B12" s="125" t="s">
        <v>22</v>
      </c>
      <c r="C12" s="126" t="s">
        <v>99</v>
      </c>
      <c r="D12" s="127" t="s">
        <v>36</v>
      </c>
      <c r="E12" s="128">
        <v>86</v>
      </c>
      <c r="F12" s="128">
        <v>36</v>
      </c>
      <c r="G12" s="128">
        <v>0</v>
      </c>
      <c r="H12" s="129">
        <v>77</v>
      </c>
      <c r="I12" s="129">
        <v>45</v>
      </c>
      <c r="J12" s="129">
        <v>1</v>
      </c>
      <c r="K12" s="130">
        <v>82</v>
      </c>
      <c r="L12" s="130">
        <v>44</v>
      </c>
      <c r="M12" s="130">
        <v>1</v>
      </c>
      <c r="N12" s="131">
        <v>91</v>
      </c>
      <c r="O12" s="131">
        <v>36</v>
      </c>
      <c r="P12" s="131">
        <v>3</v>
      </c>
      <c r="Q12" s="132">
        <f t="shared" si="0"/>
        <v>122</v>
      </c>
      <c r="R12" s="132">
        <f t="shared" si="1"/>
        <v>122</v>
      </c>
      <c r="S12" s="132">
        <f t="shared" si="2"/>
        <v>126</v>
      </c>
      <c r="T12" s="132">
        <f t="shared" si="3"/>
        <v>127</v>
      </c>
      <c r="U12" s="133">
        <f t="shared" si="4"/>
        <v>336</v>
      </c>
      <c r="V12" s="133">
        <f t="shared" si="5"/>
        <v>161</v>
      </c>
      <c r="W12" s="134">
        <f t="shared" si="6"/>
        <v>5</v>
      </c>
      <c r="X12" s="135">
        <f t="shared" si="7"/>
        <v>497</v>
      </c>
    </row>
    <row r="13" spans="1:24" ht="15.75">
      <c r="A13" s="124"/>
      <c r="B13" s="125" t="s">
        <v>25</v>
      </c>
      <c r="C13" s="126" t="s">
        <v>100</v>
      </c>
      <c r="D13" s="160" t="s">
        <v>47</v>
      </c>
      <c r="E13" s="128">
        <v>82</v>
      </c>
      <c r="F13" s="128">
        <v>51</v>
      </c>
      <c r="G13" s="128">
        <v>1</v>
      </c>
      <c r="H13" s="129">
        <v>65</v>
      </c>
      <c r="I13" s="129">
        <v>42</v>
      </c>
      <c r="J13" s="129">
        <v>2</v>
      </c>
      <c r="K13" s="130">
        <v>82</v>
      </c>
      <c r="L13" s="130">
        <v>42</v>
      </c>
      <c r="M13" s="130">
        <v>0</v>
      </c>
      <c r="N13" s="131">
        <v>89</v>
      </c>
      <c r="O13" s="131">
        <v>36</v>
      </c>
      <c r="P13" s="131">
        <v>2</v>
      </c>
      <c r="Q13" s="132">
        <f t="shared" si="0"/>
        <v>133</v>
      </c>
      <c r="R13" s="132">
        <f t="shared" si="1"/>
        <v>107</v>
      </c>
      <c r="S13" s="132">
        <f t="shared" si="2"/>
        <v>124</v>
      </c>
      <c r="T13" s="132">
        <f t="shared" si="3"/>
        <v>125</v>
      </c>
      <c r="U13" s="133">
        <f t="shared" si="4"/>
        <v>318</v>
      </c>
      <c r="V13" s="133">
        <f t="shared" si="5"/>
        <v>171</v>
      </c>
      <c r="W13" s="134">
        <f t="shared" si="6"/>
        <v>5</v>
      </c>
      <c r="X13" s="135">
        <f t="shared" si="7"/>
        <v>489</v>
      </c>
    </row>
    <row r="14" spans="1:24" ht="15.75">
      <c r="A14" s="124"/>
      <c r="B14" s="125" t="s">
        <v>28</v>
      </c>
      <c r="C14" s="126" t="s">
        <v>101</v>
      </c>
      <c r="D14" s="127" t="s">
        <v>83</v>
      </c>
      <c r="E14" s="128">
        <v>78</v>
      </c>
      <c r="F14" s="128">
        <v>45</v>
      </c>
      <c r="G14" s="128">
        <v>1</v>
      </c>
      <c r="H14" s="129">
        <v>80</v>
      </c>
      <c r="I14" s="129">
        <v>39</v>
      </c>
      <c r="J14" s="129">
        <v>0</v>
      </c>
      <c r="K14" s="130">
        <v>100</v>
      </c>
      <c r="L14" s="130">
        <v>35</v>
      </c>
      <c r="M14" s="130">
        <v>2</v>
      </c>
      <c r="N14" s="131">
        <v>77</v>
      </c>
      <c r="O14" s="131">
        <v>33</v>
      </c>
      <c r="P14" s="131">
        <v>1</v>
      </c>
      <c r="Q14" s="132">
        <f t="shared" si="0"/>
        <v>123</v>
      </c>
      <c r="R14" s="132">
        <f t="shared" si="1"/>
        <v>119</v>
      </c>
      <c r="S14" s="132">
        <f t="shared" si="2"/>
        <v>135</v>
      </c>
      <c r="T14" s="132">
        <f t="shared" si="3"/>
        <v>110</v>
      </c>
      <c r="U14" s="133">
        <f t="shared" si="4"/>
        <v>335</v>
      </c>
      <c r="V14" s="133">
        <f t="shared" si="5"/>
        <v>152</v>
      </c>
      <c r="W14" s="134">
        <f t="shared" si="6"/>
        <v>4</v>
      </c>
      <c r="X14" s="135">
        <f t="shared" si="7"/>
        <v>487</v>
      </c>
    </row>
    <row r="15" spans="1:24" ht="15.75">
      <c r="A15" s="124"/>
      <c r="B15" s="125" t="s">
        <v>30</v>
      </c>
      <c r="C15" s="126" t="s">
        <v>102</v>
      </c>
      <c r="D15" s="127" t="s">
        <v>18</v>
      </c>
      <c r="E15" s="128">
        <v>80</v>
      </c>
      <c r="F15" s="128">
        <v>26</v>
      </c>
      <c r="G15" s="128">
        <v>1</v>
      </c>
      <c r="H15" s="129">
        <v>86</v>
      </c>
      <c r="I15" s="129">
        <v>34</v>
      </c>
      <c r="J15" s="129">
        <v>3</v>
      </c>
      <c r="K15" s="130">
        <v>97</v>
      </c>
      <c r="L15" s="130">
        <v>44</v>
      </c>
      <c r="M15" s="130">
        <v>2</v>
      </c>
      <c r="N15" s="131">
        <v>85</v>
      </c>
      <c r="O15" s="131">
        <v>35</v>
      </c>
      <c r="P15" s="131">
        <v>2</v>
      </c>
      <c r="Q15" s="132">
        <f t="shared" si="0"/>
        <v>106</v>
      </c>
      <c r="R15" s="132">
        <f t="shared" si="1"/>
        <v>120</v>
      </c>
      <c r="S15" s="132">
        <f t="shared" si="2"/>
        <v>141</v>
      </c>
      <c r="T15" s="132">
        <f t="shared" si="3"/>
        <v>120</v>
      </c>
      <c r="U15" s="133">
        <f t="shared" si="4"/>
        <v>348</v>
      </c>
      <c r="V15" s="133">
        <f t="shared" si="5"/>
        <v>139</v>
      </c>
      <c r="W15" s="134">
        <f t="shared" si="6"/>
        <v>8</v>
      </c>
      <c r="X15" s="135">
        <f t="shared" si="7"/>
        <v>487</v>
      </c>
    </row>
    <row r="16" spans="1:24" ht="15.75">
      <c r="A16" s="124"/>
      <c r="B16" s="125" t="s">
        <v>32</v>
      </c>
      <c r="C16" s="126" t="s">
        <v>103</v>
      </c>
      <c r="D16" s="127" t="s">
        <v>21</v>
      </c>
      <c r="E16" s="128">
        <v>77</v>
      </c>
      <c r="F16" s="128">
        <v>31</v>
      </c>
      <c r="G16" s="128">
        <v>2</v>
      </c>
      <c r="H16" s="129">
        <v>89</v>
      </c>
      <c r="I16" s="129">
        <v>32</v>
      </c>
      <c r="J16" s="129">
        <v>2</v>
      </c>
      <c r="K16" s="130">
        <v>80</v>
      </c>
      <c r="L16" s="130">
        <v>44</v>
      </c>
      <c r="M16" s="130">
        <v>2</v>
      </c>
      <c r="N16" s="131">
        <v>81</v>
      </c>
      <c r="O16" s="131">
        <v>34</v>
      </c>
      <c r="P16" s="131">
        <v>2</v>
      </c>
      <c r="Q16" s="132">
        <f t="shared" si="0"/>
        <v>108</v>
      </c>
      <c r="R16" s="132">
        <f t="shared" si="1"/>
        <v>121</v>
      </c>
      <c r="S16" s="132">
        <f t="shared" si="2"/>
        <v>124</v>
      </c>
      <c r="T16" s="132">
        <f t="shared" si="3"/>
        <v>115</v>
      </c>
      <c r="U16" s="133">
        <f t="shared" si="4"/>
        <v>327</v>
      </c>
      <c r="V16" s="133">
        <f t="shared" si="5"/>
        <v>141</v>
      </c>
      <c r="W16" s="134">
        <f t="shared" si="6"/>
        <v>8</v>
      </c>
      <c r="X16" s="135">
        <f t="shared" si="7"/>
        <v>468</v>
      </c>
    </row>
    <row r="17" spans="1:24" ht="16.5" thickBot="1">
      <c r="A17" s="136"/>
      <c r="B17" s="137" t="s">
        <v>34</v>
      </c>
      <c r="C17" s="138" t="s">
        <v>104</v>
      </c>
      <c r="D17" s="161" t="s">
        <v>21</v>
      </c>
      <c r="E17" s="140">
        <v>82</v>
      </c>
      <c r="F17" s="140">
        <v>32</v>
      </c>
      <c r="G17" s="140">
        <v>3</v>
      </c>
      <c r="H17" s="141">
        <v>87</v>
      </c>
      <c r="I17" s="141">
        <v>24</v>
      </c>
      <c r="J17" s="141">
        <v>5</v>
      </c>
      <c r="K17" s="142">
        <v>68</v>
      </c>
      <c r="L17" s="142">
        <v>42</v>
      </c>
      <c r="M17" s="142">
        <v>0</v>
      </c>
      <c r="N17" s="143">
        <v>90</v>
      </c>
      <c r="O17" s="143">
        <v>31</v>
      </c>
      <c r="P17" s="143">
        <v>3</v>
      </c>
      <c r="Q17" s="144">
        <f t="shared" si="0"/>
        <v>114</v>
      </c>
      <c r="R17" s="144">
        <f t="shared" si="1"/>
        <v>111</v>
      </c>
      <c r="S17" s="144">
        <f t="shared" si="2"/>
        <v>110</v>
      </c>
      <c r="T17" s="144">
        <f t="shared" si="3"/>
        <v>121</v>
      </c>
      <c r="U17" s="145">
        <f t="shared" si="4"/>
        <v>327</v>
      </c>
      <c r="V17" s="145">
        <f t="shared" si="5"/>
        <v>129</v>
      </c>
      <c r="W17" s="146">
        <f t="shared" si="6"/>
        <v>11</v>
      </c>
      <c r="X17" s="147">
        <f t="shared" si="7"/>
        <v>456</v>
      </c>
    </row>
    <row r="18" ht="13.5" thickTop="1"/>
    <row r="20" spans="3:23" ht="12.75">
      <c r="C20" s="150"/>
      <c r="K20" s="149"/>
      <c r="T20" s="150"/>
      <c r="U20" s="150"/>
      <c r="V20" s="151"/>
      <c r="W20" s="151"/>
    </row>
    <row r="21" ht="12.75">
      <c r="H21" s="149" t="s">
        <v>93</v>
      </c>
    </row>
    <row r="29" spans="11:23" ht="12.75">
      <c r="K29" s="149"/>
      <c r="V29" s="151"/>
      <c r="W29" s="151"/>
    </row>
    <row r="41" spans="11:23" ht="12.75">
      <c r="K41" s="149"/>
      <c r="V41" s="151"/>
      <c r="W41" s="151"/>
    </row>
  </sheetData>
  <mergeCells count="19">
    <mergeCell ref="V7:V8"/>
    <mergeCell ref="E7:G7"/>
    <mergeCell ref="H7:J7"/>
    <mergeCell ref="K7:M7"/>
    <mergeCell ref="N7:P7"/>
    <mergeCell ref="A1:X1"/>
    <mergeCell ref="A7:B8"/>
    <mergeCell ref="C7:C8"/>
    <mergeCell ref="D7:D8"/>
    <mergeCell ref="A5:X5"/>
    <mergeCell ref="W7:W8"/>
    <mergeCell ref="A2:X3"/>
    <mergeCell ref="X7:X8"/>
    <mergeCell ref="Q7:T7"/>
    <mergeCell ref="U7:U8"/>
    <mergeCell ref="V41:W41"/>
    <mergeCell ref="A9:A17"/>
    <mergeCell ref="V29:W29"/>
    <mergeCell ref="V20:W20"/>
  </mergeCells>
  <printOptions horizontalCentered="1" verticalCentered="1"/>
  <pageMargins left="0.5118110236220472" right="0.5905511811023623" top="0" bottom="0" header="0.4330708661417323" footer="0.5118110236220472"/>
  <pageSetup fitToHeight="1" fitToWidth="1" horizontalDpi="360" verticalDpi="36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X39"/>
  <sheetViews>
    <sheetView workbookViewId="0" topLeftCell="A1">
      <selection activeCell="I42" sqref="I42"/>
    </sheetView>
  </sheetViews>
  <sheetFormatPr defaultColWidth="8.796875" defaultRowHeight="15"/>
  <cols>
    <col min="1" max="1" width="4" style="364" bestFit="1" customWidth="1"/>
    <col min="2" max="2" width="3.69921875" style="565" customWidth="1"/>
    <col min="3" max="3" width="21.59765625" style="364" customWidth="1"/>
    <col min="4" max="4" width="16.19921875" style="364" bestFit="1" customWidth="1"/>
    <col min="5" max="5" width="4.69921875" style="364" customWidth="1"/>
    <col min="6" max="6" width="4.09765625" style="364" customWidth="1"/>
    <col min="7" max="7" width="4.69921875" style="364" customWidth="1"/>
    <col min="8" max="8" width="4.09765625" style="364" customWidth="1"/>
    <col min="9" max="9" width="4.69921875" style="364" customWidth="1"/>
    <col min="10" max="10" width="4.09765625" style="364" customWidth="1"/>
    <col min="11" max="11" width="4.69921875" style="364" customWidth="1"/>
    <col min="12" max="12" width="4.09765625" style="364" customWidth="1"/>
    <col min="13" max="16" width="4.8984375" style="364" customWidth="1"/>
    <col min="17" max="17" width="6" style="364" customWidth="1"/>
    <col min="18" max="18" width="6.8984375" style="364" customWidth="1"/>
    <col min="19" max="19" width="6.19921875" style="364" customWidth="1"/>
    <col min="20" max="21" width="7.5" style="364" customWidth="1"/>
    <col min="22" max="22" width="8.59765625" style="364" customWidth="1"/>
    <col min="23" max="16384" width="8" style="364" customWidth="1"/>
  </cols>
  <sheetData>
    <row r="1" spans="1:22" ht="30" thickTop="1">
      <c r="A1" s="361" t="s">
        <v>64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3"/>
    </row>
    <row r="2" spans="1:22" ht="17.25" customHeight="1">
      <c r="A2" s="365" t="s">
        <v>65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7"/>
    </row>
    <row r="3" spans="1:22" ht="18.75" customHeight="1" thickBot="1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7"/>
    </row>
    <row r="4" spans="1:22" ht="13.5" hidden="1" thickBot="1">
      <c r="A4" s="368"/>
      <c r="B4" s="369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1"/>
    </row>
    <row r="5" spans="1:22" ht="20.25" hidden="1" thickBot="1">
      <c r="A5" s="372" t="s">
        <v>105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4"/>
    </row>
    <row r="6" spans="1:22" ht="13.5" hidden="1" thickBot="1">
      <c r="A6" s="368"/>
      <c r="B6" s="369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1"/>
    </row>
    <row r="7" spans="1:24" ht="16.5" thickTop="1">
      <c r="A7" s="375" t="s">
        <v>67</v>
      </c>
      <c r="B7" s="376"/>
      <c r="C7" s="377" t="s">
        <v>2</v>
      </c>
      <c r="D7" s="378" t="s">
        <v>68</v>
      </c>
      <c r="E7" s="379">
        <v>1</v>
      </c>
      <c r="F7" s="380"/>
      <c r="G7" s="381">
        <v>2</v>
      </c>
      <c r="H7" s="382"/>
      <c r="I7" s="383">
        <v>3</v>
      </c>
      <c r="J7" s="384"/>
      <c r="K7" s="385">
        <v>4</v>
      </c>
      <c r="L7" s="386"/>
      <c r="M7" s="387" t="s">
        <v>106</v>
      </c>
      <c r="N7" s="387"/>
      <c r="O7" s="387"/>
      <c r="P7" s="387"/>
      <c r="Q7" s="388" t="s">
        <v>70</v>
      </c>
      <c r="R7" s="388" t="s">
        <v>71</v>
      </c>
      <c r="S7" s="389" t="s">
        <v>72</v>
      </c>
      <c r="T7" s="388" t="s">
        <v>107</v>
      </c>
      <c r="U7" s="390"/>
      <c r="V7" s="391" t="s">
        <v>73</v>
      </c>
      <c r="W7" s="392" t="s">
        <v>12</v>
      </c>
      <c r="X7" s="393"/>
    </row>
    <row r="8" spans="1:24" ht="32.25" thickBot="1">
      <c r="A8" s="394"/>
      <c r="B8" s="395"/>
      <c r="C8" s="396"/>
      <c r="D8" s="397"/>
      <c r="E8" s="398"/>
      <c r="F8" s="399"/>
      <c r="G8" s="400"/>
      <c r="H8" s="401"/>
      <c r="I8" s="402"/>
      <c r="J8" s="403"/>
      <c r="K8" s="404"/>
      <c r="L8" s="405"/>
      <c r="M8" s="406" t="s">
        <v>13</v>
      </c>
      <c r="N8" s="406" t="s">
        <v>16</v>
      </c>
      <c r="O8" s="406" t="s">
        <v>19</v>
      </c>
      <c r="P8" s="406" t="s">
        <v>22</v>
      </c>
      <c r="Q8" s="407"/>
      <c r="R8" s="407"/>
      <c r="S8" s="408"/>
      <c r="T8" s="406" t="s">
        <v>108</v>
      </c>
      <c r="U8" s="409" t="s">
        <v>109</v>
      </c>
      <c r="V8" s="410"/>
      <c r="W8" s="411" t="s">
        <v>71</v>
      </c>
      <c r="X8" s="412" t="s">
        <v>72</v>
      </c>
    </row>
    <row r="9" spans="1:24" ht="16.5" thickTop="1">
      <c r="A9" s="413" t="s">
        <v>110</v>
      </c>
      <c r="B9" s="414" t="s">
        <v>13</v>
      </c>
      <c r="C9" s="415" t="s">
        <v>146</v>
      </c>
      <c r="D9" s="416" t="s">
        <v>18</v>
      </c>
      <c r="E9" s="417">
        <v>87</v>
      </c>
      <c r="F9" s="417">
        <v>50</v>
      </c>
      <c r="G9" s="418">
        <v>79</v>
      </c>
      <c r="H9" s="418">
        <v>54</v>
      </c>
      <c r="I9" s="419">
        <v>88</v>
      </c>
      <c r="J9" s="419">
        <v>35</v>
      </c>
      <c r="K9" s="420">
        <v>92</v>
      </c>
      <c r="L9" s="421">
        <v>54</v>
      </c>
      <c r="M9" s="422">
        <f aca="true" t="shared" si="0" ref="M9:M16">SUM(E9:F9)</f>
        <v>137</v>
      </c>
      <c r="N9" s="423">
        <f aca="true" t="shared" si="1" ref="N9:N16">SUM(G9:H9)</f>
        <v>133</v>
      </c>
      <c r="O9" s="423">
        <f aca="true" t="shared" si="2" ref="O9:O16">SUM(I9:J9)</f>
        <v>123</v>
      </c>
      <c r="P9" s="424">
        <f aca="true" t="shared" si="3" ref="P9:P16">SUM(K9:L9)</f>
        <v>146</v>
      </c>
      <c r="Q9" s="425">
        <f aca="true" t="shared" si="4" ref="Q9:R16">E9+G9+I9+K9</f>
        <v>346</v>
      </c>
      <c r="R9" s="426">
        <f t="shared" si="4"/>
        <v>193</v>
      </c>
      <c r="S9" s="427">
        <v>4</v>
      </c>
      <c r="T9" s="428">
        <v>568</v>
      </c>
      <c r="U9" s="429">
        <f aca="true" t="shared" si="5" ref="U9:U16">SUM(M9:P9)</f>
        <v>539</v>
      </c>
      <c r="V9" s="430">
        <f aca="true" t="shared" si="6" ref="V9:V16">T9+U9</f>
        <v>1107</v>
      </c>
      <c r="W9" s="431">
        <f aca="true" t="shared" si="7" ref="W9:W16">R9+VLOOKUP(C9,$C$18:$T$33,16,FALSE)</f>
        <v>382</v>
      </c>
      <c r="X9" s="432">
        <f aca="true" t="shared" si="8" ref="X9:X16">S9+VLOOKUP(C9,$C$18:$T$33,17,FALSE)</f>
        <v>10</v>
      </c>
    </row>
    <row r="10" spans="1:24" ht="15.75">
      <c r="A10" s="433"/>
      <c r="B10" s="434" t="s">
        <v>16</v>
      </c>
      <c r="C10" s="435" t="s">
        <v>77</v>
      </c>
      <c r="D10" s="436" t="s">
        <v>18</v>
      </c>
      <c r="E10" s="437">
        <v>100</v>
      </c>
      <c r="F10" s="437">
        <v>41</v>
      </c>
      <c r="G10" s="438">
        <v>95</v>
      </c>
      <c r="H10" s="438">
        <v>43</v>
      </c>
      <c r="I10" s="439">
        <v>82</v>
      </c>
      <c r="J10" s="439">
        <v>50</v>
      </c>
      <c r="K10" s="440">
        <v>85</v>
      </c>
      <c r="L10" s="441">
        <v>36</v>
      </c>
      <c r="M10" s="442">
        <f t="shared" si="0"/>
        <v>141</v>
      </c>
      <c r="N10" s="443">
        <f t="shared" si="1"/>
        <v>138</v>
      </c>
      <c r="O10" s="443">
        <f t="shared" si="2"/>
        <v>132</v>
      </c>
      <c r="P10" s="444">
        <f t="shared" si="3"/>
        <v>121</v>
      </c>
      <c r="Q10" s="445">
        <f t="shared" si="4"/>
        <v>362</v>
      </c>
      <c r="R10" s="446">
        <f t="shared" si="4"/>
        <v>170</v>
      </c>
      <c r="S10" s="447">
        <v>10</v>
      </c>
      <c r="T10" s="448">
        <v>518</v>
      </c>
      <c r="U10" s="449">
        <f t="shared" si="5"/>
        <v>532</v>
      </c>
      <c r="V10" s="450">
        <f t="shared" si="6"/>
        <v>1050</v>
      </c>
      <c r="W10" s="451">
        <f t="shared" si="7"/>
        <v>346</v>
      </c>
      <c r="X10" s="452">
        <f t="shared" si="8"/>
        <v>13</v>
      </c>
    </row>
    <row r="11" spans="1:24" ht="15.75">
      <c r="A11" s="433"/>
      <c r="B11" s="434" t="s">
        <v>19</v>
      </c>
      <c r="C11" s="435" t="s">
        <v>147</v>
      </c>
      <c r="D11" s="436" t="s">
        <v>79</v>
      </c>
      <c r="E11" s="437">
        <v>80</v>
      </c>
      <c r="F11" s="437">
        <v>53</v>
      </c>
      <c r="G11" s="438">
        <v>95</v>
      </c>
      <c r="H11" s="438">
        <v>53</v>
      </c>
      <c r="I11" s="439">
        <v>76</v>
      </c>
      <c r="J11" s="439">
        <v>42</v>
      </c>
      <c r="K11" s="440">
        <v>85</v>
      </c>
      <c r="L11" s="441">
        <v>36</v>
      </c>
      <c r="M11" s="442">
        <f t="shared" si="0"/>
        <v>133</v>
      </c>
      <c r="N11" s="443">
        <f t="shared" si="1"/>
        <v>148</v>
      </c>
      <c r="O11" s="443">
        <f t="shared" si="2"/>
        <v>118</v>
      </c>
      <c r="P11" s="444">
        <f t="shared" si="3"/>
        <v>121</v>
      </c>
      <c r="Q11" s="445">
        <f t="shared" si="4"/>
        <v>336</v>
      </c>
      <c r="R11" s="446">
        <f t="shared" si="4"/>
        <v>184</v>
      </c>
      <c r="S11" s="447">
        <v>6</v>
      </c>
      <c r="T11" s="448">
        <v>523</v>
      </c>
      <c r="U11" s="449">
        <f t="shared" si="5"/>
        <v>520</v>
      </c>
      <c r="V11" s="450">
        <f t="shared" si="6"/>
        <v>1043</v>
      </c>
      <c r="W11" s="451">
        <f t="shared" si="7"/>
        <v>335</v>
      </c>
      <c r="X11" s="452">
        <f t="shared" si="8"/>
        <v>14</v>
      </c>
    </row>
    <row r="12" spans="1:24" ht="15.75">
      <c r="A12" s="433"/>
      <c r="B12" s="434" t="s">
        <v>22</v>
      </c>
      <c r="C12" s="435" t="s">
        <v>148</v>
      </c>
      <c r="D12" s="436" t="s">
        <v>27</v>
      </c>
      <c r="E12" s="437">
        <v>86</v>
      </c>
      <c r="F12" s="437">
        <v>44</v>
      </c>
      <c r="G12" s="438">
        <v>85</v>
      </c>
      <c r="H12" s="438">
        <v>43</v>
      </c>
      <c r="I12" s="439">
        <v>94</v>
      </c>
      <c r="J12" s="439">
        <v>32</v>
      </c>
      <c r="K12" s="440">
        <v>94</v>
      </c>
      <c r="L12" s="441">
        <v>43</v>
      </c>
      <c r="M12" s="442">
        <f t="shared" si="0"/>
        <v>130</v>
      </c>
      <c r="N12" s="443">
        <f t="shared" si="1"/>
        <v>128</v>
      </c>
      <c r="O12" s="443">
        <f t="shared" si="2"/>
        <v>126</v>
      </c>
      <c r="P12" s="444">
        <f t="shared" si="3"/>
        <v>137</v>
      </c>
      <c r="Q12" s="445">
        <f t="shared" si="4"/>
        <v>359</v>
      </c>
      <c r="R12" s="446">
        <f t="shared" si="4"/>
        <v>162</v>
      </c>
      <c r="S12" s="447">
        <v>8</v>
      </c>
      <c r="T12" s="448">
        <v>507</v>
      </c>
      <c r="U12" s="449">
        <f t="shared" si="5"/>
        <v>521</v>
      </c>
      <c r="V12" s="450">
        <f t="shared" si="6"/>
        <v>1028</v>
      </c>
      <c r="W12" s="451">
        <f t="shared" si="7"/>
        <v>326</v>
      </c>
      <c r="X12" s="452">
        <f t="shared" si="8"/>
        <v>12</v>
      </c>
    </row>
    <row r="13" spans="1:24" ht="15.75">
      <c r="A13" s="433"/>
      <c r="B13" s="453" t="s">
        <v>25</v>
      </c>
      <c r="C13" s="435" t="s">
        <v>149</v>
      </c>
      <c r="D13" s="436" t="s">
        <v>36</v>
      </c>
      <c r="E13" s="454">
        <v>87</v>
      </c>
      <c r="F13" s="454">
        <v>41</v>
      </c>
      <c r="G13" s="455">
        <v>80</v>
      </c>
      <c r="H13" s="455">
        <v>44</v>
      </c>
      <c r="I13" s="456">
        <v>86</v>
      </c>
      <c r="J13" s="456">
        <v>36</v>
      </c>
      <c r="K13" s="457">
        <v>90</v>
      </c>
      <c r="L13" s="458">
        <v>44</v>
      </c>
      <c r="M13" s="442">
        <f t="shared" si="0"/>
        <v>128</v>
      </c>
      <c r="N13" s="443">
        <f t="shared" si="1"/>
        <v>124</v>
      </c>
      <c r="O13" s="443">
        <f t="shared" si="2"/>
        <v>122</v>
      </c>
      <c r="P13" s="444">
        <f t="shared" si="3"/>
        <v>134</v>
      </c>
      <c r="Q13" s="445">
        <f t="shared" si="4"/>
        <v>343</v>
      </c>
      <c r="R13" s="446">
        <f t="shared" si="4"/>
        <v>165</v>
      </c>
      <c r="S13" s="459">
        <v>2</v>
      </c>
      <c r="T13" s="460">
        <v>508</v>
      </c>
      <c r="U13" s="449">
        <f t="shared" si="5"/>
        <v>508</v>
      </c>
      <c r="V13" s="450">
        <f t="shared" si="6"/>
        <v>1016</v>
      </c>
      <c r="W13" s="451">
        <f t="shared" si="7"/>
        <v>345</v>
      </c>
      <c r="X13" s="452">
        <f t="shared" si="8"/>
        <v>7</v>
      </c>
    </row>
    <row r="14" spans="1:24" ht="15.75">
      <c r="A14" s="433"/>
      <c r="B14" s="453" t="s">
        <v>28</v>
      </c>
      <c r="C14" s="435" t="s">
        <v>150</v>
      </c>
      <c r="D14" s="436" t="s">
        <v>79</v>
      </c>
      <c r="E14" s="454">
        <v>95</v>
      </c>
      <c r="F14" s="454">
        <v>26</v>
      </c>
      <c r="G14" s="455">
        <v>79</v>
      </c>
      <c r="H14" s="455">
        <v>40</v>
      </c>
      <c r="I14" s="456">
        <v>88</v>
      </c>
      <c r="J14" s="456">
        <v>36</v>
      </c>
      <c r="K14" s="457">
        <v>91</v>
      </c>
      <c r="L14" s="458">
        <v>36</v>
      </c>
      <c r="M14" s="461">
        <f t="shared" si="0"/>
        <v>121</v>
      </c>
      <c r="N14" s="462">
        <f t="shared" si="1"/>
        <v>119</v>
      </c>
      <c r="O14" s="462">
        <f t="shared" si="2"/>
        <v>124</v>
      </c>
      <c r="P14" s="463">
        <f t="shared" si="3"/>
        <v>127</v>
      </c>
      <c r="Q14" s="464">
        <f t="shared" si="4"/>
        <v>353</v>
      </c>
      <c r="R14" s="465">
        <f t="shared" si="4"/>
        <v>138</v>
      </c>
      <c r="S14" s="459">
        <v>5</v>
      </c>
      <c r="T14" s="460">
        <v>507</v>
      </c>
      <c r="U14" s="466">
        <f t="shared" si="5"/>
        <v>491</v>
      </c>
      <c r="V14" s="450">
        <f t="shared" si="6"/>
        <v>998</v>
      </c>
      <c r="W14" s="451">
        <f t="shared" si="7"/>
        <v>328</v>
      </c>
      <c r="X14" s="452">
        <f t="shared" si="8"/>
        <v>8</v>
      </c>
    </row>
    <row r="15" spans="1:24" ht="15.75">
      <c r="A15" s="433"/>
      <c r="B15" s="434" t="s">
        <v>30</v>
      </c>
      <c r="C15" s="435" t="s">
        <v>151</v>
      </c>
      <c r="D15" s="436" t="s">
        <v>18</v>
      </c>
      <c r="E15" s="437">
        <v>87</v>
      </c>
      <c r="F15" s="437">
        <v>25</v>
      </c>
      <c r="G15" s="438">
        <v>87</v>
      </c>
      <c r="H15" s="438">
        <v>33</v>
      </c>
      <c r="I15" s="439">
        <v>98</v>
      </c>
      <c r="J15" s="439">
        <v>41</v>
      </c>
      <c r="K15" s="440">
        <v>84</v>
      </c>
      <c r="L15" s="441">
        <v>36</v>
      </c>
      <c r="M15" s="442">
        <f t="shared" si="0"/>
        <v>112</v>
      </c>
      <c r="N15" s="443">
        <f t="shared" si="1"/>
        <v>120</v>
      </c>
      <c r="O15" s="443">
        <f t="shared" si="2"/>
        <v>139</v>
      </c>
      <c r="P15" s="444">
        <f t="shared" si="3"/>
        <v>120</v>
      </c>
      <c r="Q15" s="445">
        <f t="shared" si="4"/>
        <v>356</v>
      </c>
      <c r="R15" s="446">
        <f t="shared" si="4"/>
        <v>135</v>
      </c>
      <c r="S15" s="447">
        <v>8</v>
      </c>
      <c r="T15" s="448">
        <v>506</v>
      </c>
      <c r="U15" s="449">
        <f t="shared" si="5"/>
        <v>491</v>
      </c>
      <c r="V15" s="450">
        <f t="shared" si="6"/>
        <v>997</v>
      </c>
      <c r="W15" s="451">
        <f t="shared" si="7"/>
        <v>301</v>
      </c>
      <c r="X15" s="452">
        <f t="shared" si="8"/>
        <v>12</v>
      </c>
    </row>
    <row r="16" spans="1:24" ht="16.5" thickBot="1">
      <c r="A16" s="467"/>
      <c r="B16" s="468" t="s">
        <v>32</v>
      </c>
      <c r="C16" s="469" t="s">
        <v>152</v>
      </c>
      <c r="D16" s="470" t="s">
        <v>27</v>
      </c>
      <c r="E16" s="471">
        <v>87</v>
      </c>
      <c r="F16" s="471">
        <v>25</v>
      </c>
      <c r="G16" s="472">
        <v>79</v>
      </c>
      <c r="H16" s="472">
        <v>27</v>
      </c>
      <c r="I16" s="473">
        <v>71</v>
      </c>
      <c r="J16" s="473">
        <v>36</v>
      </c>
      <c r="K16" s="474">
        <v>69</v>
      </c>
      <c r="L16" s="475">
        <v>45</v>
      </c>
      <c r="M16" s="476">
        <f t="shared" si="0"/>
        <v>112</v>
      </c>
      <c r="N16" s="477">
        <f t="shared" si="1"/>
        <v>106</v>
      </c>
      <c r="O16" s="477">
        <f t="shared" si="2"/>
        <v>107</v>
      </c>
      <c r="P16" s="478">
        <f t="shared" si="3"/>
        <v>114</v>
      </c>
      <c r="Q16" s="479">
        <f t="shared" si="4"/>
        <v>306</v>
      </c>
      <c r="R16" s="480">
        <f t="shared" si="4"/>
        <v>133</v>
      </c>
      <c r="S16" s="481">
        <v>10</v>
      </c>
      <c r="T16" s="482">
        <v>517</v>
      </c>
      <c r="U16" s="483">
        <f t="shared" si="5"/>
        <v>439</v>
      </c>
      <c r="V16" s="484">
        <f t="shared" si="6"/>
        <v>956</v>
      </c>
      <c r="W16" s="485">
        <f t="shared" si="7"/>
        <v>288</v>
      </c>
      <c r="X16" s="486">
        <f t="shared" si="8"/>
        <v>17</v>
      </c>
    </row>
    <row r="17" spans="1:22" ht="17.25" thickBot="1" thickTop="1">
      <c r="A17" s="487"/>
      <c r="B17" s="488"/>
      <c r="C17" s="489" t="s">
        <v>124</v>
      </c>
      <c r="D17" s="490"/>
      <c r="E17" s="491"/>
      <c r="F17" s="491"/>
      <c r="G17" s="491"/>
      <c r="H17" s="491"/>
      <c r="I17" s="491"/>
      <c r="J17" s="491"/>
      <c r="K17" s="491"/>
      <c r="L17" s="491"/>
      <c r="M17" s="492"/>
      <c r="N17" s="492"/>
      <c r="O17" s="492"/>
      <c r="P17" s="492"/>
      <c r="Q17" s="491"/>
      <c r="R17" s="491"/>
      <c r="S17" s="491"/>
      <c r="T17" s="491"/>
      <c r="U17" s="491"/>
      <c r="V17" s="493"/>
    </row>
    <row r="18" spans="1:22" ht="16.5" thickTop="1">
      <c r="A18" s="494" t="s">
        <v>125</v>
      </c>
      <c r="B18" s="414" t="s">
        <v>13</v>
      </c>
      <c r="C18" s="415" t="s">
        <v>146</v>
      </c>
      <c r="D18" s="416" t="s">
        <v>18</v>
      </c>
      <c r="E18" s="495">
        <v>89</v>
      </c>
      <c r="F18" s="495">
        <v>61</v>
      </c>
      <c r="G18" s="496">
        <v>97</v>
      </c>
      <c r="H18" s="496">
        <v>43</v>
      </c>
      <c r="I18" s="497">
        <v>100</v>
      </c>
      <c r="J18" s="497">
        <v>50</v>
      </c>
      <c r="K18" s="498">
        <v>93</v>
      </c>
      <c r="L18" s="499">
        <v>35</v>
      </c>
      <c r="M18" s="500">
        <f aca="true" t="shared" si="9" ref="M18:M33">SUM(E18:F18)</f>
        <v>150</v>
      </c>
      <c r="N18" s="416">
        <f aca="true" t="shared" si="10" ref="N18:N33">SUM(G18:H18)</f>
        <v>140</v>
      </c>
      <c r="O18" s="416">
        <f aca="true" t="shared" si="11" ref="O18:O33">SUM(I18:J18)</f>
        <v>150</v>
      </c>
      <c r="P18" s="501">
        <f aca="true" t="shared" si="12" ref="P18:P33">SUM(K18:L18)</f>
        <v>128</v>
      </c>
      <c r="Q18" s="502">
        <f aca="true" t="shared" si="13" ref="Q18:Q33">E18+G18+I18+K18</f>
        <v>379</v>
      </c>
      <c r="R18" s="503">
        <f aca="true" t="shared" si="14" ref="R18:R33">F18+H18+J18+L18</f>
        <v>189</v>
      </c>
      <c r="S18" s="504">
        <v>6</v>
      </c>
      <c r="T18" s="505">
        <f aca="true" t="shared" si="15" ref="T18:T33">Q18+R18</f>
        <v>568</v>
      </c>
      <c r="U18" s="506"/>
      <c r="V18" s="507"/>
    </row>
    <row r="19" spans="1:22" ht="15.75">
      <c r="A19" s="508"/>
      <c r="B19" s="434" t="s">
        <v>16</v>
      </c>
      <c r="C19" s="435" t="s">
        <v>147</v>
      </c>
      <c r="D19" s="436" t="s">
        <v>79</v>
      </c>
      <c r="E19" s="509">
        <v>96</v>
      </c>
      <c r="F19" s="509">
        <v>44</v>
      </c>
      <c r="G19" s="510">
        <v>82</v>
      </c>
      <c r="H19" s="510">
        <v>36</v>
      </c>
      <c r="I19" s="511">
        <v>95</v>
      </c>
      <c r="J19" s="511">
        <v>45</v>
      </c>
      <c r="K19" s="512">
        <v>99</v>
      </c>
      <c r="L19" s="513">
        <v>26</v>
      </c>
      <c r="M19" s="514">
        <f t="shared" si="9"/>
        <v>140</v>
      </c>
      <c r="N19" s="436">
        <f t="shared" si="10"/>
        <v>118</v>
      </c>
      <c r="O19" s="436">
        <f t="shared" si="11"/>
        <v>140</v>
      </c>
      <c r="P19" s="515">
        <f t="shared" si="12"/>
        <v>125</v>
      </c>
      <c r="Q19" s="516">
        <f t="shared" si="13"/>
        <v>372</v>
      </c>
      <c r="R19" s="517">
        <f t="shared" si="14"/>
        <v>151</v>
      </c>
      <c r="S19" s="518">
        <v>8</v>
      </c>
      <c r="T19" s="519">
        <f t="shared" si="15"/>
        <v>523</v>
      </c>
      <c r="U19" s="506"/>
      <c r="V19" s="507"/>
    </row>
    <row r="20" spans="1:22" ht="15.75">
      <c r="A20" s="508"/>
      <c r="B20" s="434" t="s">
        <v>19</v>
      </c>
      <c r="C20" s="435" t="s">
        <v>77</v>
      </c>
      <c r="D20" s="436" t="s">
        <v>18</v>
      </c>
      <c r="E20" s="509">
        <v>87</v>
      </c>
      <c r="F20" s="509">
        <v>45</v>
      </c>
      <c r="G20" s="510">
        <v>90</v>
      </c>
      <c r="H20" s="510">
        <v>51</v>
      </c>
      <c r="I20" s="511">
        <v>90</v>
      </c>
      <c r="J20" s="511">
        <v>45</v>
      </c>
      <c r="K20" s="512">
        <v>75</v>
      </c>
      <c r="L20" s="513">
        <v>35</v>
      </c>
      <c r="M20" s="514">
        <f t="shared" si="9"/>
        <v>132</v>
      </c>
      <c r="N20" s="436">
        <f t="shared" si="10"/>
        <v>141</v>
      </c>
      <c r="O20" s="436">
        <f t="shared" si="11"/>
        <v>135</v>
      </c>
      <c r="P20" s="515">
        <f t="shared" si="12"/>
        <v>110</v>
      </c>
      <c r="Q20" s="516">
        <f t="shared" si="13"/>
        <v>342</v>
      </c>
      <c r="R20" s="517">
        <f t="shared" si="14"/>
        <v>176</v>
      </c>
      <c r="S20" s="518">
        <v>3</v>
      </c>
      <c r="T20" s="520">
        <f t="shared" si="15"/>
        <v>518</v>
      </c>
      <c r="U20" s="506"/>
      <c r="V20" s="507"/>
    </row>
    <row r="21" spans="1:22" ht="15.75">
      <c r="A21" s="508"/>
      <c r="B21" s="434" t="s">
        <v>22</v>
      </c>
      <c r="C21" s="435" t="s">
        <v>152</v>
      </c>
      <c r="D21" s="436" t="s">
        <v>27</v>
      </c>
      <c r="E21" s="509">
        <v>89</v>
      </c>
      <c r="F21" s="509">
        <v>43</v>
      </c>
      <c r="G21" s="510">
        <v>96</v>
      </c>
      <c r="H21" s="510">
        <v>42</v>
      </c>
      <c r="I21" s="511">
        <v>90</v>
      </c>
      <c r="J21" s="511">
        <v>45</v>
      </c>
      <c r="K21" s="512">
        <v>87</v>
      </c>
      <c r="L21" s="513">
        <v>25</v>
      </c>
      <c r="M21" s="514">
        <f t="shared" si="9"/>
        <v>132</v>
      </c>
      <c r="N21" s="436">
        <f t="shared" si="10"/>
        <v>138</v>
      </c>
      <c r="O21" s="436">
        <f t="shared" si="11"/>
        <v>135</v>
      </c>
      <c r="P21" s="515">
        <f t="shared" si="12"/>
        <v>112</v>
      </c>
      <c r="Q21" s="516">
        <f t="shared" si="13"/>
        <v>362</v>
      </c>
      <c r="R21" s="517">
        <f t="shared" si="14"/>
        <v>155</v>
      </c>
      <c r="S21" s="518">
        <v>7</v>
      </c>
      <c r="T21" s="520">
        <f t="shared" si="15"/>
        <v>517</v>
      </c>
      <c r="U21" s="506"/>
      <c r="V21" s="507"/>
    </row>
    <row r="22" spans="1:22" ht="15.75">
      <c r="A22" s="508"/>
      <c r="B22" s="434" t="s">
        <v>25</v>
      </c>
      <c r="C22" s="435" t="s">
        <v>149</v>
      </c>
      <c r="D22" s="436" t="s">
        <v>36</v>
      </c>
      <c r="E22" s="509">
        <v>94</v>
      </c>
      <c r="F22" s="509">
        <v>54</v>
      </c>
      <c r="G22" s="510">
        <v>79</v>
      </c>
      <c r="H22" s="510">
        <v>40</v>
      </c>
      <c r="I22" s="511">
        <v>83</v>
      </c>
      <c r="J22" s="511">
        <v>51</v>
      </c>
      <c r="K22" s="512">
        <v>72</v>
      </c>
      <c r="L22" s="513">
        <v>35</v>
      </c>
      <c r="M22" s="514">
        <f t="shared" si="9"/>
        <v>148</v>
      </c>
      <c r="N22" s="436">
        <f t="shared" si="10"/>
        <v>119</v>
      </c>
      <c r="O22" s="436">
        <f t="shared" si="11"/>
        <v>134</v>
      </c>
      <c r="P22" s="515">
        <f t="shared" si="12"/>
        <v>107</v>
      </c>
      <c r="Q22" s="516">
        <f t="shared" si="13"/>
        <v>328</v>
      </c>
      <c r="R22" s="517">
        <f t="shared" si="14"/>
        <v>180</v>
      </c>
      <c r="S22" s="518">
        <v>5</v>
      </c>
      <c r="T22" s="519">
        <f t="shared" si="15"/>
        <v>508</v>
      </c>
      <c r="U22" s="506"/>
      <c r="V22" s="507"/>
    </row>
    <row r="23" spans="1:22" ht="15.75">
      <c r="A23" s="508"/>
      <c r="B23" s="434" t="s">
        <v>28</v>
      </c>
      <c r="C23" s="435" t="s">
        <v>150</v>
      </c>
      <c r="D23" s="436" t="s">
        <v>79</v>
      </c>
      <c r="E23" s="509">
        <v>77</v>
      </c>
      <c r="F23" s="509">
        <v>51</v>
      </c>
      <c r="G23" s="510">
        <v>79</v>
      </c>
      <c r="H23" s="510">
        <v>50</v>
      </c>
      <c r="I23" s="511">
        <v>84</v>
      </c>
      <c r="J23" s="511">
        <v>35</v>
      </c>
      <c r="K23" s="512">
        <v>77</v>
      </c>
      <c r="L23" s="513">
        <v>54</v>
      </c>
      <c r="M23" s="514">
        <f t="shared" si="9"/>
        <v>128</v>
      </c>
      <c r="N23" s="436">
        <f t="shared" si="10"/>
        <v>129</v>
      </c>
      <c r="O23" s="436">
        <f t="shared" si="11"/>
        <v>119</v>
      </c>
      <c r="P23" s="515">
        <f t="shared" si="12"/>
        <v>131</v>
      </c>
      <c r="Q23" s="516">
        <f t="shared" si="13"/>
        <v>317</v>
      </c>
      <c r="R23" s="517">
        <f t="shared" si="14"/>
        <v>190</v>
      </c>
      <c r="S23" s="518">
        <v>3</v>
      </c>
      <c r="T23" s="519">
        <f t="shared" si="15"/>
        <v>507</v>
      </c>
      <c r="U23" s="506"/>
      <c r="V23" s="507"/>
    </row>
    <row r="24" spans="1:22" ht="15.75">
      <c r="A24" s="508"/>
      <c r="B24" s="434" t="s">
        <v>30</v>
      </c>
      <c r="C24" s="435" t="s">
        <v>148</v>
      </c>
      <c r="D24" s="436" t="s">
        <v>27</v>
      </c>
      <c r="E24" s="509">
        <v>73</v>
      </c>
      <c r="F24" s="509">
        <v>33</v>
      </c>
      <c r="G24" s="510">
        <v>81</v>
      </c>
      <c r="H24" s="510">
        <v>44</v>
      </c>
      <c r="I24" s="511">
        <v>99</v>
      </c>
      <c r="J24" s="511">
        <v>44</v>
      </c>
      <c r="K24" s="512">
        <v>90</v>
      </c>
      <c r="L24" s="513">
        <v>43</v>
      </c>
      <c r="M24" s="514">
        <f t="shared" si="9"/>
        <v>106</v>
      </c>
      <c r="N24" s="436">
        <f t="shared" si="10"/>
        <v>125</v>
      </c>
      <c r="O24" s="436">
        <f t="shared" si="11"/>
        <v>143</v>
      </c>
      <c r="P24" s="515">
        <f t="shared" si="12"/>
        <v>133</v>
      </c>
      <c r="Q24" s="516">
        <f t="shared" si="13"/>
        <v>343</v>
      </c>
      <c r="R24" s="517">
        <f t="shared" si="14"/>
        <v>164</v>
      </c>
      <c r="S24" s="518">
        <v>4</v>
      </c>
      <c r="T24" s="519">
        <f t="shared" si="15"/>
        <v>507</v>
      </c>
      <c r="U24" s="506"/>
      <c r="V24" s="507"/>
    </row>
    <row r="25" spans="1:22" ht="16.5" thickBot="1">
      <c r="A25" s="521"/>
      <c r="B25" s="522" t="s">
        <v>32</v>
      </c>
      <c r="C25" s="523" t="s">
        <v>151</v>
      </c>
      <c r="D25" s="524" t="s">
        <v>18</v>
      </c>
      <c r="E25" s="525">
        <v>77</v>
      </c>
      <c r="F25" s="525">
        <v>43</v>
      </c>
      <c r="G25" s="526">
        <v>92</v>
      </c>
      <c r="H25" s="526">
        <v>45</v>
      </c>
      <c r="I25" s="527">
        <v>90</v>
      </c>
      <c r="J25" s="527">
        <v>33</v>
      </c>
      <c r="K25" s="528">
        <v>81</v>
      </c>
      <c r="L25" s="529">
        <v>45</v>
      </c>
      <c r="M25" s="530">
        <f t="shared" si="9"/>
        <v>120</v>
      </c>
      <c r="N25" s="524">
        <f t="shared" si="10"/>
        <v>137</v>
      </c>
      <c r="O25" s="524">
        <f t="shared" si="11"/>
        <v>123</v>
      </c>
      <c r="P25" s="531">
        <f t="shared" si="12"/>
        <v>126</v>
      </c>
      <c r="Q25" s="532">
        <f t="shared" si="13"/>
        <v>340</v>
      </c>
      <c r="R25" s="533">
        <f t="shared" si="14"/>
        <v>166</v>
      </c>
      <c r="S25" s="534">
        <v>4</v>
      </c>
      <c r="T25" s="535">
        <f t="shared" si="15"/>
        <v>506</v>
      </c>
      <c r="U25" s="506"/>
      <c r="V25" s="507"/>
    </row>
    <row r="26" spans="1:22" ht="16.5" thickTop="1">
      <c r="A26" s="536" t="s">
        <v>34</v>
      </c>
      <c r="B26" s="537"/>
      <c r="C26" s="415" t="s">
        <v>153</v>
      </c>
      <c r="D26" s="416" t="s">
        <v>18</v>
      </c>
      <c r="E26" s="495">
        <v>89</v>
      </c>
      <c r="F26" s="495">
        <v>36</v>
      </c>
      <c r="G26" s="496">
        <v>89</v>
      </c>
      <c r="H26" s="496">
        <v>43</v>
      </c>
      <c r="I26" s="497">
        <v>87</v>
      </c>
      <c r="J26" s="497">
        <v>40</v>
      </c>
      <c r="K26" s="498">
        <v>89</v>
      </c>
      <c r="L26" s="499">
        <v>32</v>
      </c>
      <c r="M26" s="500">
        <f t="shared" si="9"/>
        <v>125</v>
      </c>
      <c r="N26" s="416">
        <f t="shared" si="10"/>
        <v>132</v>
      </c>
      <c r="O26" s="416">
        <f t="shared" si="11"/>
        <v>127</v>
      </c>
      <c r="P26" s="504">
        <f t="shared" si="12"/>
        <v>121</v>
      </c>
      <c r="Q26" s="502">
        <f t="shared" si="13"/>
        <v>354</v>
      </c>
      <c r="R26" s="503">
        <f t="shared" si="14"/>
        <v>151</v>
      </c>
      <c r="S26" s="504">
        <v>6</v>
      </c>
      <c r="T26" s="538">
        <f t="shared" si="15"/>
        <v>505</v>
      </c>
      <c r="U26" s="490"/>
      <c r="V26" s="507"/>
    </row>
    <row r="27" spans="1:22" ht="15.75">
      <c r="A27" s="539" t="s">
        <v>37</v>
      </c>
      <c r="B27" s="540"/>
      <c r="C27" s="541" t="s">
        <v>154</v>
      </c>
      <c r="D27" s="542" t="s">
        <v>155</v>
      </c>
      <c r="E27" s="543">
        <v>69</v>
      </c>
      <c r="F27" s="543">
        <v>44</v>
      </c>
      <c r="G27" s="544">
        <v>100</v>
      </c>
      <c r="H27" s="544">
        <v>36</v>
      </c>
      <c r="I27" s="545">
        <v>74</v>
      </c>
      <c r="J27" s="545">
        <v>42</v>
      </c>
      <c r="K27" s="546">
        <v>96</v>
      </c>
      <c r="L27" s="547">
        <v>36</v>
      </c>
      <c r="M27" s="548">
        <f t="shared" si="9"/>
        <v>113</v>
      </c>
      <c r="N27" s="542">
        <f t="shared" si="10"/>
        <v>136</v>
      </c>
      <c r="O27" s="542">
        <f t="shared" si="11"/>
        <v>116</v>
      </c>
      <c r="P27" s="549">
        <f t="shared" si="12"/>
        <v>132</v>
      </c>
      <c r="Q27" s="550">
        <f t="shared" si="13"/>
        <v>339</v>
      </c>
      <c r="R27" s="551">
        <f t="shared" si="14"/>
        <v>158</v>
      </c>
      <c r="S27" s="549">
        <v>4</v>
      </c>
      <c r="T27" s="552">
        <f t="shared" si="15"/>
        <v>497</v>
      </c>
      <c r="U27" s="490"/>
      <c r="V27" s="507"/>
    </row>
    <row r="28" spans="1:22" ht="15.75">
      <c r="A28" s="539" t="s">
        <v>40</v>
      </c>
      <c r="B28" s="540"/>
      <c r="C28" s="541" t="s">
        <v>81</v>
      </c>
      <c r="D28" s="542" t="s">
        <v>36</v>
      </c>
      <c r="E28" s="543">
        <v>91</v>
      </c>
      <c r="F28" s="543">
        <v>36</v>
      </c>
      <c r="G28" s="544">
        <v>83</v>
      </c>
      <c r="H28" s="544">
        <v>34</v>
      </c>
      <c r="I28" s="545">
        <v>104</v>
      </c>
      <c r="J28" s="545">
        <v>41</v>
      </c>
      <c r="K28" s="546">
        <v>81</v>
      </c>
      <c r="L28" s="547">
        <v>27</v>
      </c>
      <c r="M28" s="548">
        <f t="shared" si="9"/>
        <v>127</v>
      </c>
      <c r="N28" s="542">
        <f t="shared" si="10"/>
        <v>117</v>
      </c>
      <c r="O28" s="542">
        <f t="shared" si="11"/>
        <v>145</v>
      </c>
      <c r="P28" s="549">
        <f t="shared" si="12"/>
        <v>108</v>
      </c>
      <c r="Q28" s="550">
        <f t="shared" si="13"/>
        <v>359</v>
      </c>
      <c r="R28" s="551">
        <f t="shared" si="14"/>
        <v>138</v>
      </c>
      <c r="S28" s="549">
        <v>8</v>
      </c>
      <c r="T28" s="552">
        <f t="shared" si="15"/>
        <v>497</v>
      </c>
      <c r="U28" s="490"/>
      <c r="V28" s="507"/>
    </row>
    <row r="29" spans="1:22" ht="15.75">
      <c r="A29" s="539" t="s">
        <v>43</v>
      </c>
      <c r="B29" s="540"/>
      <c r="C29" s="541" t="s">
        <v>156</v>
      </c>
      <c r="D29" s="542" t="s">
        <v>18</v>
      </c>
      <c r="E29" s="543">
        <v>83</v>
      </c>
      <c r="F29" s="543">
        <v>39</v>
      </c>
      <c r="G29" s="544">
        <v>82</v>
      </c>
      <c r="H29" s="544">
        <v>45</v>
      </c>
      <c r="I29" s="545">
        <v>101</v>
      </c>
      <c r="J29" s="545">
        <v>36</v>
      </c>
      <c r="K29" s="546">
        <v>82</v>
      </c>
      <c r="L29" s="547">
        <v>27</v>
      </c>
      <c r="M29" s="548">
        <f t="shared" si="9"/>
        <v>122</v>
      </c>
      <c r="N29" s="542">
        <f t="shared" si="10"/>
        <v>127</v>
      </c>
      <c r="O29" s="542">
        <f t="shared" si="11"/>
        <v>137</v>
      </c>
      <c r="P29" s="549">
        <f t="shared" si="12"/>
        <v>109</v>
      </c>
      <c r="Q29" s="550">
        <f t="shared" si="13"/>
        <v>348</v>
      </c>
      <c r="R29" s="551">
        <f t="shared" si="14"/>
        <v>147</v>
      </c>
      <c r="S29" s="549">
        <v>3</v>
      </c>
      <c r="T29" s="552">
        <f t="shared" si="15"/>
        <v>495</v>
      </c>
      <c r="U29" s="490"/>
      <c r="V29" s="507"/>
    </row>
    <row r="30" spans="1:22" ht="15.75">
      <c r="A30" s="539" t="s">
        <v>45</v>
      </c>
      <c r="B30" s="540"/>
      <c r="C30" s="435" t="s">
        <v>157</v>
      </c>
      <c r="D30" s="436" t="s">
        <v>158</v>
      </c>
      <c r="E30" s="509">
        <v>73</v>
      </c>
      <c r="F30" s="509">
        <v>33</v>
      </c>
      <c r="G30" s="510">
        <v>84</v>
      </c>
      <c r="H30" s="510">
        <v>52</v>
      </c>
      <c r="I30" s="511">
        <v>74</v>
      </c>
      <c r="J30" s="511">
        <v>51</v>
      </c>
      <c r="K30" s="512">
        <v>82</v>
      </c>
      <c r="L30" s="513">
        <v>42</v>
      </c>
      <c r="M30" s="514">
        <f t="shared" si="9"/>
        <v>106</v>
      </c>
      <c r="N30" s="436">
        <f t="shared" si="10"/>
        <v>136</v>
      </c>
      <c r="O30" s="436">
        <f t="shared" si="11"/>
        <v>125</v>
      </c>
      <c r="P30" s="518">
        <f t="shared" si="12"/>
        <v>124</v>
      </c>
      <c r="Q30" s="516">
        <f t="shared" si="13"/>
        <v>313</v>
      </c>
      <c r="R30" s="517">
        <f t="shared" si="14"/>
        <v>178</v>
      </c>
      <c r="S30" s="518">
        <v>8</v>
      </c>
      <c r="T30" s="519">
        <f t="shared" si="15"/>
        <v>491</v>
      </c>
      <c r="U30" s="490"/>
      <c r="V30" s="507"/>
    </row>
    <row r="31" spans="1:22" ht="15.75">
      <c r="A31" s="539" t="s">
        <v>48</v>
      </c>
      <c r="B31" s="540"/>
      <c r="C31" s="435" t="s">
        <v>159</v>
      </c>
      <c r="D31" s="436" t="s">
        <v>47</v>
      </c>
      <c r="E31" s="509">
        <v>93</v>
      </c>
      <c r="F31" s="509">
        <v>32</v>
      </c>
      <c r="G31" s="510">
        <v>77</v>
      </c>
      <c r="H31" s="510">
        <v>44</v>
      </c>
      <c r="I31" s="511">
        <v>86</v>
      </c>
      <c r="J31" s="511">
        <v>45</v>
      </c>
      <c r="K31" s="512">
        <v>81</v>
      </c>
      <c r="L31" s="513">
        <v>32</v>
      </c>
      <c r="M31" s="514">
        <f t="shared" si="9"/>
        <v>125</v>
      </c>
      <c r="N31" s="436">
        <f t="shared" si="10"/>
        <v>121</v>
      </c>
      <c r="O31" s="436">
        <f t="shared" si="11"/>
        <v>131</v>
      </c>
      <c r="P31" s="518">
        <f t="shared" si="12"/>
        <v>113</v>
      </c>
      <c r="Q31" s="516">
        <f t="shared" si="13"/>
        <v>337</v>
      </c>
      <c r="R31" s="517">
        <f t="shared" si="14"/>
        <v>153</v>
      </c>
      <c r="S31" s="518">
        <v>9</v>
      </c>
      <c r="T31" s="520">
        <f t="shared" si="15"/>
        <v>490</v>
      </c>
      <c r="U31" s="490"/>
      <c r="V31" s="507"/>
    </row>
    <row r="32" spans="1:22" ht="15.75">
      <c r="A32" s="539" t="s">
        <v>50</v>
      </c>
      <c r="B32" s="540"/>
      <c r="C32" s="435" t="s">
        <v>160</v>
      </c>
      <c r="D32" s="436" t="s">
        <v>155</v>
      </c>
      <c r="E32" s="509">
        <v>64</v>
      </c>
      <c r="F32" s="509">
        <v>36</v>
      </c>
      <c r="G32" s="510">
        <v>79</v>
      </c>
      <c r="H32" s="510">
        <v>42</v>
      </c>
      <c r="I32" s="511">
        <v>93</v>
      </c>
      <c r="J32" s="511">
        <v>45</v>
      </c>
      <c r="K32" s="512">
        <v>64</v>
      </c>
      <c r="L32" s="513">
        <v>43</v>
      </c>
      <c r="M32" s="514">
        <f t="shared" si="9"/>
        <v>100</v>
      </c>
      <c r="N32" s="436">
        <f t="shared" si="10"/>
        <v>121</v>
      </c>
      <c r="O32" s="436">
        <f t="shared" si="11"/>
        <v>138</v>
      </c>
      <c r="P32" s="518">
        <f t="shared" si="12"/>
        <v>107</v>
      </c>
      <c r="Q32" s="516">
        <f t="shared" si="13"/>
        <v>300</v>
      </c>
      <c r="R32" s="517">
        <f t="shared" si="14"/>
        <v>166</v>
      </c>
      <c r="S32" s="518">
        <v>10</v>
      </c>
      <c r="T32" s="520">
        <f t="shared" si="15"/>
        <v>466</v>
      </c>
      <c r="U32" s="490"/>
      <c r="V32" s="507"/>
    </row>
    <row r="33" spans="1:22" ht="16.5" thickBot="1">
      <c r="A33" s="553" t="s">
        <v>52</v>
      </c>
      <c r="B33" s="554"/>
      <c r="C33" s="469"/>
      <c r="D33" s="470"/>
      <c r="E33" s="555"/>
      <c r="F33" s="555"/>
      <c r="G33" s="556"/>
      <c r="H33" s="556"/>
      <c r="I33" s="557"/>
      <c r="J33" s="557"/>
      <c r="K33" s="558"/>
      <c r="L33" s="559"/>
      <c r="M33" s="560">
        <f t="shared" si="9"/>
        <v>0</v>
      </c>
      <c r="N33" s="470">
        <f t="shared" si="10"/>
        <v>0</v>
      </c>
      <c r="O33" s="470">
        <f t="shared" si="11"/>
        <v>0</v>
      </c>
      <c r="P33" s="561">
        <f t="shared" si="12"/>
        <v>0</v>
      </c>
      <c r="Q33" s="562">
        <f t="shared" si="13"/>
        <v>0</v>
      </c>
      <c r="R33" s="563">
        <f t="shared" si="14"/>
        <v>0</v>
      </c>
      <c r="S33" s="561"/>
      <c r="T33" s="564">
        <f t="shared" si="15"/>
        <v>0</v>
      </c>
      <c r="U33" s="490"/>
      <c r="V33" s="507"/>
    </row>
    <row r="34" ht="13.5" thickTop="1"/>
    <row r="36" spans="3:4" ht="12.75">
      <c r="C36" s="566" t="s">
        <v>161</v>
      </c>
      <c r="D36" s="566" t="s">
        <v>162</v>
      </c>
    </row>
    <row r="37" ht="12.75">
      <c r="D37" s="566" t="s">
        <v>163</v>
      </c>
    </row>
    <row r="39" ht="12.75">
      <c r="C39" s="566" t="s">
        <v>164</v>
      </c>
    </row>
  </sheetData>
  <mergeCells count="27">
    <mergeCell ref="A31:B31"/>
    <mergeCell ref="A32:B32"/>
    <mergeCell ref="A33:B33"/>
    <mergeCell ref="A26:B26"/>
    <mergeCell ref="A30:B30"/>
    <mergeCell ref="A27:B27"/>
    <mergeCell ref="A28:B28"/>
    <mergeCell ref="A29:B29"/>
    <mergeCell ref="A1:V1"/>
    <mergeCell ref="A18:A25"/>
    <mergeCell ref="A7:B8"/>
    <mergeCell ref="C7:C8"/>
    <mergeCell ref="D7:D8"/>
    <mergeCell ref="A5:V5"/>
    <mergeCell ref="S7:S8"/>
    <mergeCell ref="E7:F8"/>
    <mergeCell ref="A2:V3"/>
    <mergeCell ref="A9:A16"/>
    <mergeCell ref="W7:X7"/>
    <mergeCell ref="G7:H8"/>
    <mergeCell ref="I7:J8"/>
    <mergeCell ref="K7:L8"/>
    <mergeCell ref="V7:V8"/>
    <mergeCell ref="M7:P7"/>
    <mergeCell ref="Q7:Q8"/>
    <mergeCell ref="R7:R8"/>
    <mergeCell ref="T7:U7"/>
  </mergeCells>
  <printOptions/>
  <pageMargins left="0.31496062992125984" right="0.3937007874015748" top="0" bottom="0" header="0.4330708661417323" footer="0.5118110236220472"/>
  <pageSetup horizontalDpi="360" verticalDpi="36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X43"/>
  <sheetViews>
    <sheetView zoomScale="75" zoomScaleNormal="75" workbookViewId="0" topLeftCell="A1">
      <selection activeCell="C22" sqref="C22"/>
    </sheetView>
  </sheetViews>
  <sheetFormatPr defaultColWidth="8.796875" defaultRowHeight="15"/>
  <cols>
    <col min="1" max="1" width="4" style="67" bestFit="1" customWidth="1"/>
    <col min="2" max="2" width="3.69921875" style="148" customWidth="1"/>
    <col min="3" max="3" width="21.59765625" style="67" customWidth="1"/>
    <col min="4" max="4" width="13.8984375" style="67" customWidth="1"/>
    <col min="5" max="5" width="4.69921875" style="67" customWidth="1"/>
    <col min="6" max="7" width="4.09765625" style="67" customWidth="1"/>
    <col min="8" max="8" width="4.69921875" style="67" customWidth="1"/>
    <col min="9" max="10" width="4.09765625" style="67" customWidth="1"/>
    <col min="11" max="11" width="4.69921875" style="67" customWidth="1"/>
    <col min="12" max="13" width="4.09765625" style="67" customWidth="1"/>
    <col min="14" max="14" width="4.69921875" style="67" customWidth="1"/>
    <col min="15" max="16" width="4.09765625" style="67" customWidth="1"/>
    <col min="17" max="18" width="4.8984375" style="67" customWidth="1"/>
    <col min="19" max="19" width="4.59765625" style="67" bestFit="1" customWidth="1"/>
    <col min="20" max="20" width="4.8984375" style="67" customWidth="1"/>
    <col min="21" max="21" width="6" style="67" customWidth="1"/>
    <col min="22" max="22" width="6.8984375" style="67" customWidth="1"/>
    <col min="23" max="23" width="6.19921875" style="67" customWidth="1"/>
    <col min="24" max="24" width="8.59765625" style="67" customWidth="1"/>
    <col min="25" max="16384" width="8" style="67" customWidth="1"/>
  </cols>
  <sheetData>
    <row r="1" spans="1:24" ht="30" thickTop="1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7.25" customHeight="1">
      <c r="A2" s="68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1:24" ht="18.7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2.75">
      <c r="A4" s="71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ht="19.5">
      <c r="A5" s="75" t="s">
        <v>66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</row>
    <row r="6" spans="1:24" ht="13.5" thickBot="1">
      <c r="A6" s="7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 ht="16.5" customHeight="1" thickTop="1">
      <c r="A7" s="78" t="s">
        <v>67</v>
      </c>
      <c r="B7" s="79"/>
      <c r="C7" s="80" t="s">
        <v>2</v>
      </c>
      <c r="D7" s="81" t="s">
        <v>68</v>
      </c>
      <c r="E7" s="82">
        <v>1</v>
      </c>
      <c r="F7" s="83"/>
      <c r="G7" s="84"/>
      <c r="H7" s="85">
        <v>2</v>
      </c>
      <c r="I7" s="83"/>
      <c r="J7" s="84"/>
      <c r="K7" s="86">
        <v>3</v>
      </c>
      <c r="L7" s="83"/>
      <c r="M7" s="84"/>
      <c r="N7" s="87">
        <v>4</v>
      </c>
      <c r="O7" s="83"/>
      <c r="P7" s="84"/>
      <c r="Q7" s="88" t="s">
        <v>69</v>
      </c>
      <c r="R7" s="88"/>
      <c r="S7" s="88"/>
      <c r="T7" s="88"/>
      <c r="U7" s="89" t="s">
        <v>70</v>
      </c>
      <c r="V7" s="89" t="s">
        <v>71</v>
      </c>
      <c r="W7" s="90" t="s">
        <v>72</v>
      </c>
      <c r="X7" s="91" t="s">
        <v>73</v>
      </c>
    </row>
    <row r="8" spans="1:24" ht="16.5" thickBot="1">
      <c r="A8" s="92"/>
      <c r="B8" s="93"/>
      <c r="C8" s="94"/>
      <c r="D8" s="95"/>
      <c r="E8" s="96" t="s">
        <v>70</v>
      </c>
      <c r="F8" s="97" t="s">
        <v>74</v>
      </c>
      <c r="G8" s="98" t="s">
        <v>75</v>
      </c>
      <c r="H8" s="99" t="s">
        <v>70</v>
      </c>
      <c r="I8" s="100" t="s">
        <v>74</v>
      </c>
      <c r="J8" s="101" t="s">
        <v>75</v>
      </c>
      <c r="K8" s="102" t="s">
        <v>70</v>
      </c>
      <c r="L8" s="103" t="s">
        <v>74</v>
      </c>
      <c r="M8" s="104" t="s">
        <v>75</v>
      </c>
      <c r="N8" s="105" t="s">
        <v>70</v>
      </c>
      <c r="O8" s="106" t="s">
        <v>74</v>
      </c>
      <c r="P8" s="107" t="s">
        <v>75</v>
      </c>
      <c r="Q8" s="108" t="s">
        <v>13</v>
      </c>
      <c r="R8" s="108" t="s">
        <v>16</v>
      </c>
      <c r="S8" s="108" t="s">
        <v>19</v>
      </c>
      <c r="T8" s="108" t="s">
        <v>22</v>
      </c>
      <c r="U8" s="109"/>
      <c r="V8" s="109"/>
      <c r="W8" s="110"/>
      <c r="X8" s="111"/>
    </row>
    <row r="9" spans="1:24" ht="16.5" customHeight="1" thickTop="1">
      <c r="A9" s="112" t="s">
        <v>76</v>
      </c>
      <c r="B9" s="113" t="s">
        <v>13</v>
      </c>
      <c r="C9" s="114" t="s">
        <v>77</v>
      </c>
      <c r="D9" s="115" t="s">
        <v>18</v>
      </c>
      <c r="E9" s="116">
        <v>93</v>
      </c>
      <c r="F9" s="116">
        <v>32</v>
      </c>
      <c r="G9" s="116">
        <v>3</v>
      </c>
      <c r="H9" s="117">
        <v>77</v>
      </c>
      <c r="I9" s="117">
        <v>50</v>
      </c>
      <c r="J9" s="117">
        <v>0</v>
      </c>
      <c r="K9" s="118">
        <v>106</v>
      </c>
      <c r="L9" s="118">
        <v>51</v>
      </c>
      <c r="M9" s="118">
        <v>1</v>
      </c>
      <c r="N9" s="119">
        <v>79</v>
      </c>
      <c r="O9" s="119">
        <v>45</v>
      </c>
      <c r="P9" s="119">
        <v>2</v>
      </c>
      <c r="Q9" s="120">
        <f aca="true" t="shared" si="0" ref="Q9:Q19">SUM(E9:F9)</f>
        <v>125</v>
      </c>
      <c r="R9" s="120">
        <f aca="true" t="shared" si="1" ref="R9:R19">SUM(H9:I9)</f>
        <v>127</v>
      </c>
      <c r="S9" s="120">
        <f aca="true" t="shared" si="2" ref="S9:S19">SUM(K9:L9)</f>
        <v>157</v>
      </c>
      <c r="T9" s="120">
        <f aca="true" t="shared" si="3" ref="T9:T19">SUM(N9:O9)</f>
        <v>124</v>
      </c>
      <c r="U9" s="121">
        <f aca="true" t="shared" si="4" ref="U9:U19">E9+H9+K9+N9</f>
        <v>355</v>
      </c>
      <c r="V9" s="121">
        <f aca="true" t="shared" si="5" ref="V9:V19">F9+I9+L9+O9</f>
        <v>178</v>
      </c>
      <c r="W9" s="122">
        <f aca="true" t="shared" si="6" ref="W9:W19">G9+J9+M9+P9</f>
        <v>6</v>
      </c>
      <c r="X9" s="123">
        <f aca="true" t="shared" si="7" ref="X9:X19">SUM(U9,V9)</f>
        <v>533</v>
      </c>
    </row>
    <row r="10" spans="1:24" ht="15.75">
      <c r="A10" s="124"/>
      <c r="B10" s="125" t="s">
        <v>16</v>
      </c>
      <c r="C10" s="126" t="s">
        <v>78</v>
      </c>
      <c r="D10" s="127" t="s">
        <v>79</v>
      </c>
      <c r="E10" s="128">
        <v>78</v>
      </c>
      <c r="F10" s="128">
        <v>36</v>
      </c>
      <c r="G10" s="128">
        <v>1</v>
      </c>
      <c r="H10" s="129">
        <v>89</v>
      </c>
      <c r="I10" s="129">
        <v>43</v>
      </c>
      <c r="J10" s="129">
        <v>0</v>
      </c>
      <c r="K10" s="130">
        <v>84</v>
      </c>
      <c r="L10" s="130">
        <v>44</v>
      </c>
      <c r="M10" s="130">
        <v>0</v>
      </c>
      <c r="N10" s="131">
        <v>93</v>
      </c>
      <c r="O10" s="131">
        <v>54</v>
      </c>
      <c r="P10" s="131">
        <v>0</v>
      </c>
      <c r="Q10" s="132">
        <f t="shared" si="0"/>
        <v>114</v>
      </c>
      <c r="R10" s="132">
        <f t="shared" si="1"/>
        <v>132</v>
      </c>
      <c r="S10" s="132">
        <f t="shared" si="2"/>
        <v>128</v>
      </c>
      <c r="T10" s="132">
        <f t="shared" si="3"/>
        <v>147</v>
      </c>
      <c r="U10" s="133">
        <f t="shared" si="4"/>
        <v>344</v>
      </c>
      <c r="V10" s="133">
        <f t="shared" si="5"/>
        <v>177</v>
      </c>
      <c r="W10" s="134">
        <f t="shared" si="6"/>
        <v>1</v>
      </c>
      <c r="X10" s="135">
        <f t="shared" si="7"/>
        <v>521</v>
      </c>
    </row>
    <row r="11" spans="1:24" ht="15.75">
      <c r="A11" s="124"/>
      <c r="B11" s="125" t="s">
        <v>19</v>
      </c>
      <c r="C11" s="126" t="s">
        <v>80</v>
      </c>
      <c r="D11" s="127" t="s">
        <v>79</v>
      </c>
      <c r="E11" s="128">
        <v>94</v>
      </c>
      <c r="F11" s="128">
        <v>42</v>
      </c>
      <c r="G11" s="128">
        <v>2</v>
      </c>
      <c r="H11" s="129">
        <v>81</v>
      </c>
      <c r="I11" s="129">
        <v>52</v>
      </c>
      <c r="J11" s="129">
        <v>0</v>
      </c>
      <c r="K11" s="130">
        <v>80</v>
      </c>
      <c r="L11" s="130">
        <v>44</v>
      </c>
      <c r="M11" s="130">
        <v>3</v>
      </c>
      <c r="N11" s="131">
        <v>92</v>
      </c>
      <c r="O11" s="131">
        <v>34</v>
      </c>
      <c r="P11" s="131">
        <v>3</v>
      </c>
      <c r="Q11" s="132">
        <f t="shared" si="0"/>
        <v>136</v>
      </c>
      <c r="R11" s="132">
        <f t="shared" si="1"/>
        <v>133</v>
      </c>
      <c r="S11" s="132">
        <f t="shared" si="2"/>
        <v>124</v>
      </c>
      <c r="T11" s="132">
        <f t="shared" si="3"/>
        <v>126</v>
      </c>
      <c r="U11" s="133">
        <f t="shared" si="4"/>
        <v>347</v>
      </c>
      <c r="V11" s="133">
        <f t="shared" si="5"/>
        <v>172</v>
      </c>
      <c r="W11" s="134">
        <f t="shared" si="6"/>
        <v>8</v>
      </c>
      <c r="X11" s="135">
        <f t="shared" si="7"/>
        <v>519</v>
      </c>
    </row>
    <row r="12" spans="1:24" ht="15.75">
      <c r="A12" s="124"/>
      <c r="B12" s="125" t="s">
        <v>22</v>
      </c>
      <c r="C12" s="126" t="s">
        <v>81</v>
      </c>
      <c r="D12" s="127" t="s">
        <v>36</v>
      </c>
      <c r="E12" s="128">
        <v>91</v>
      </c>
      <c r="F12" s="128">
        <v>44</v>
      </c>
      <c r="G12" s="128">
        <v>0</v>
      </c>
      <c r="H12" s="129">
        <v>85</v>
      </c>
      <c r="I12" s="129">
        <v>36</v>
      </c>
      <c r="J12" s="129">
        <v>1</v>
      </c>
      <c r="K12" s="130">
        <v>97</v>
      </c>
      <c r="L12" s="130">
        <v>36</v>
      </c>
      <c r="M12" s="130">
        <v>3</v>
      </c>
      <c r="N12" s="131">
        <v>86</v>
      </c>
      <c r="O12" s="131">
        <v>43</v>
      </c>
      <c r="P12" s="131">
        <v>1</v>
      </c>
      <c r="Q12" s="132">
        <f t="shared" si="0"/>
        <v>135</v>
      </c>
      <c r="R12" s="132">
        <f t="shared" si="1"/>
        <v>121</v>
      </c>
      <c r="S12" s="132">
        <f t="shared" si="2"/>
        <v>133</v>
      </c>
      <c r="T12" s="132">
        <f t="shared" si="3"/>
        <v>129</v>
      </c>
      <c r="U12" s="133">
        <f t="shared" si="4"/>
        <v>359</v>
      </c>
      <c r="V12" s="133">
        <f t="shared" si="5"/>
        <v>159</v>
      </c>
      <c r="W12" s="134">
        <f t="shared" si="6"/>
        <v>5</v>
      </c>
      <c r="X12" s="135">
        <f t="shared" si="7"/>
        <v>518</v>
      </c>
    </row>
    <row r="13" spans="1:24" ht="15.75">
      <c r="A13" s="124"/>
      <c r="B13" s="125" t="s">
        <v>25</v>
      </c>
      <c r="C13" s="126" t="s">
        <v>82</v>
      </c>
      <c r="D13" s="127" t="s">
        <v>83</v>
      </c>
      <c r="E13" s="128">
        <v>85</v>
      </c>
      <c r="F13" s="128">
        <v>54</v>
      </c>
      <c r="G13" s="128">
        <v>1</v>
      </c>
      <c r="H13" s="129">
        <v>84</v>
      </c>
      <c r="I13" s="129">
        <v>35</v>
      </c>
      <c r="J13" s="129">
        <v>2</v>
      </c>
      <c r="K13" s="130">
        <v>90</v>
      </c>
      <c r="L13" s="130">
        <v>45</v>
      </c>
      <c r="M13" s="130">
        <v>1</v>
      </c>
      <c r="N13" s="131">
        <v>81</v>
      </c>
      <c r="O13" s="131">
        <v>35</v>
      </c>
      <c r="P13" s="131">
        <v>1</v>
      </c>
      <c r="Q13" s="132">
        <f t="shared" si="0"/>
        <v>139</v>
      </c>
      <c r="R13" s="132">
        <f t="shared" si="1"/>
        <v>119</v>
      </c>
      <c r="S13" s="132">
        <f t="shared" si="2"/>
        <v>135</v>
      </c>
      <c r="T13" s="132">
        <f t="shared" si="3"/>
        <v>116</v>
      </c>
      <c r="U13" s="133">
        <f t="shared" si="4"/>
        <v>340</v>
      </c>
      <c r="V13" s="133">
        <f t="shared" si="5"/>
        <v>169</v>
      </c>
      <c r="W13" s="134">
        <f t="shared" si="6"/>
        <v>5</v>
      </c>
      <c r="X13" s="135">
        <f t="shared" si="7"/>
        <v>509</v>
      </c>
    </row>
    <row r="14" spans="1:24" ht="15.75">
      <c r="A14" s="124"/>
      <c r="B14" s="125" t="s">
        <v>28</v>
      </c>
      <c r="C14" s="126" t="s">
        <v>84</v>
      </c>
      <c r="D14" s="127" t="s">
        <v>27</v>
      </c>
      <c r="E14" s="128">
        <v>90</v>
      </c>
      <c r="F14" s="128">
        <v>45</v>
      </c>
      <c r="G14" s="128">
        <v>3</v>
      </c>
      <c r="H14" s="129">
        <v>82</v>
      </c>
      <c r="I14" s="129">
        <v>48</v>
      </c>
      <c r="J14" s="129">
        <v>1</v>
      </c>
      <c r="K14" s="130">
        <v>101</v>
      </c>
      <c r="L14" s="130">
        <v>25</v>
      </c>
      <c r="M14" s="130">
        <v>7</v>
      </c>
      <c r="N14" s="131">
        <v>80</v>
      </c>
      <c r="O14" s="131">
        <v>26</v>
      </c>
      <c r="P14" s="131">
        <v>5</v>
      </c>
      <c r="Q14" s="132">
        <f t="shared" si="0"/>
        <v>135</v>
      </c>
      <c r="R14" s="132">
        <f t="shared" si="1"/>
        <v>130</v>
      </c>
      <c r="S14" s="132">
        <f t="shared" si="2"/>
        <v>126</v>
      </c>
      <c r="T14" s="132">
        <f t="shared" si="3"/>
        <v>106</v>
      </c>
      <c r="U14" s="133">
        <f t="shared" si="4"/>
        <v>353</v>
      </c>
      <c r="V14" s="133">
        <f t="shared" si="5"/>
        <v>144</v>
      </c>
      <c r="W14" s="134">
        <f t="shared" si="6"/>
        <v>16</v>
      </c>
      <c r="X14" s="135">
        <f t="shared" si="7"/>
        <v>497</v>
      </c>
    </row>
    <row r="15" spans="1:24" ht="15.75">
      <c r="A15" s="124"/>
      <c r="B15" s="125" t="s">
        <v>30</v>
      </c>
      <c r="C15" s="126" t="s">
        <v>85</v>
      </c>
      <c r="D15" s="127" t="s">
        <v>86</v>
      </c>
      <c r="E15" s="128">
        <v>96</v>
      </c>
      <c r="F15" s="128">
        <v>50</v>
      </c>
      <c r="G15" s="128">
        <v>0</v>
      </c>
      <c r="H15" s="129">
        <v>66</v>
      </c>
      <c r="I15" s="129">
        <v>27</v>
      </c>
      <c r="J15" s="129">
        <v>4</v>
      </c>
      <c r="K15" s="130">
        <v>83</v>
      </c>
      <c r="L15" s="130">
        <v>53</v>
      </c>
      <c r="M15" s="130">
        <v>1</v>
      </c>
      <c r="N15" s="131">
        <v>77</v>
      </c>
      <c r="O15" s="131">
        <v>42</v>
      </c>
      <c r="P15" s="131">
        <v>3</v>
      </c>
      <c r="Q15" s="132">
        <f t="shared" si="0"/>
        <v>146</v>
      </c>
      <c r="R15" s="132">
        <f t="shared" si="1"/>
        <v>93</v>
      </c>
      <c r="S15" s="132">
        <f t="shared" si="2"/>
        <v>136</v>
      </c>
      <c r="T15" s="132">
        <f t="shared" si="3"/>
        <v>119</v>
      </c>
      <c r="U15" s="133">
        <f t="shared" si="4"/>
        <v>322</v>
      </c>
      <c r="V15" s="133">
        <f t="shared" si="5"/>
        <v>172</v>
      </c>
      <c r="W15" s="134">
        <f t="shared" si="6"/>
        <v>8</v>
      </c>
      <c r="X15" s="135">
        <f t="shared" si="7"/>
        <v>494</v>
      </c>
    </row>
    <row r="16" spans="1:24" ht="15.75">
      <c r="A16" s="124"/>
      <c r="B16" s="125" t="s">
        <v>32</v>
      </c>
      <c r="C16" s="126" t="s">
        <v>87</v>
      </c>
      <c r="D16" s="127" t="s">
        <v>47</v>
      </c>
      <c r="E16" s="128">
        <v>92</v>
      </c>
      <c r="F16" s="128">
        <v>32</v>
      </c>
      <c r="G16" s="128">
        <v>4</v>
      </c>
      <c r="H16" s="129">
        <v>76</v>
      </c>
      <c r="I16" s="129">
        <v>33</v>
      </c>
      <c r="J16" s="129">
        <v>0</v>
      </c>
      <c r="K16" s="130">
        <v>82</v>
      </c>
      <c r="L16" s="130">
        <v>62</v>
      </c>
      <c r="M16" s="130">
        <v>0</v>
      </c>
      <c r="N16" s="131">
        <v>81</v>
      </c>
      <c r="O16" s="131">
        <v>36</v>
      </c>
      <c r="P16" s="131">
        <v>1</v>
      </c>
      <c r="Q16" s="132">
        <f t="shared" si="0"/>
        <v>124</v>
      </c>
      <c r="R16" s="132">
        <f t="shared" si="1"/>
        <v>109</v>
      </c>
      <c r="S16" s="132">
        <f t="shared" si="2"/>
        <v>144</v>
      </c>
      <c r="T16" s="132">
        <f t="shared" si="3"/>
        <v>117</v>
      </c>
      <c r="U16" s="133">
        <f t="shared" si="4"/>
        <v>331</v>
      </c>
      <c r="V16" s="133">
        <f t="shared" si="5"/>
        <v>163</v>
      </c>
      <c r="W16" s="134">
        <f t="shared" si="6"/>
        <v>5</v>
      </c>
      <c r="X16" s="135">
        <f t="shared" si="7"/>
        <v>494</v>
      </c>
    </row>
    <row r="17" spans="1:24" ht="15.75">
      <c r="A17" s="124"/>
      <c r="B17" s="125" t="s">
        <v>34</v>
      </c>
      <c r="C17" s="126" t="s">
        <v>88</v>
      </c>
      <c r="D17" s="127" t="s">
        <v>27</v>
      </c>
      <c r="E17" s="128">
        <v>73</v>
      </c>
      <c r="F17" s="128">
        <v>34</v>
      </c>
      <c r="G17" s="128">
        <v>1</v>
      </c>
      <c r="H17" s="129">
        <v>95</v>
      </c>
      <c r="I17" s="129">
        <v>39</v>
      </c>
      <c r="J17" s="129">
        <v>1</v>
      </c>
      <c r="K17" s="130">
        <v>80</v>
      </c>
      <c r="L17" s="130">
        <v>44</v>
      </c>
      <c r="M17" s="130">
        <v>3</v>
      </c>
      <c r="N17" s="131">
        <v>84</v>
      </c>
      <c r="O17" s="131">
        <v>44</v>
      </c>
      <c r="P17" s="131">
        <v>0</v>
      </c>
      <c r="Q17" s="132">
        <f t="shared" si="0"/>
        <v>107</v>
      </c>
      <c r="R17" s="132">
        <f t="shared" si="1"/>
        <v>134</v>
      </c>
      <c r="S17" s="132">
        <f t="shared" si="2"/>
        <v>124</v>
      </c>
      <c r="T17" s="132">
        <f t="shared" si="3"/>
        <v>128</v>
      </c>
      <c r="U17" s="133">
        <f t="shared" si="4"/>
        <v>332</v>
      </c>
      <c r="V17" s="133">
        <f t="shared" si="5"/>
        <v>161</v>
      </c>
      <c r="W17" s="134">
        <f t="shared" si="6"/>
        <v>5</v>
      </c>
      <c r="X17" s="135">
        <f t="shared" si="7"/>
        <v>493</v>
      </c>
    </row>
    <row r="18" spans="1:24" ht="15.75">
      <c r="A18" s="124"/>
      <c r="B18" s="125" t="s">
        <v>37</v>
      </c>
      <c r="C18" s="126" t="s">
        <v>89</v>
      </c>
      <c r="D18" s="127" t="s">
        <v>90</v>
      </c>
      <c r="E18" s="128">
        <v>73</v>
      </c>
      <c r="F18" s="128">
        <v>27</v>
      </c>
      <c r="G18" s="128">
        <v>5</v>
      </c>
      <c r="H18" s="129">
        <v>86</v>
      </c>
      <c r="I18" s="129">
        <v>26</v>
      </c>
      <c r="J18" s="129">
        <v>4</v>
      </c>
      <c r="K18" s="130">
        <v>85</v>
      </c>
      <c r="L18" s="130">
        <v>45</v>
      </c>
      <c r="M18" s="130">
        <v>0</v>
      </c>
      <c r="N18" s="131">
        <v>92</v>
      </c>
      <c r="O18" s="131">
        <v>45</v>
      </c>
      <c r="P18" s="131">
        <v>0</v>
      </c>
      <c r="Q18" s="132">
        <f t="shared" si="0"/>
        <v>100</v>
      </c>
      <c r="R18" s="132">
        <f t="shared" si="1"/>
        <v>112</v>
      </c>
      <c r="S18" s="132">
        <f t="shared" si="2"/>
        <v>130</v>
      </c>
      <c r="T18" s="132">
        <f t="shared" si="3"/>
        <v>137</v>
      </c>
      <c r="U18" s="133">
        <f t="shared" si="4"/>
        <v>336</v>
      </c>
      <c r="V18" s="133">
        <f t="shared" si="5"/>
        <v>143</v>
      </c>
      <c r="W18" s="134">
        <f t="shared" si="6"/>
        <v>9</v>
      </c>
      <c r="X18" s="135">
        <f t="shared" si="7"/>
        <v>479</v>
      </c>
    </row>
    <row r="19" spans="1:24" ht="16.5" thickBot="1">
      <c r="A19" s="136"/>
      <c r="B19" s="137" t="s">
        <v>40</v>
      </c>
      <c r="C19" s="138" t="s">
        <v>91</v>
      </c>
      <c r="D19" s="139" t="s">
        <v>92</v>
      </c>
      <c r="E19" s="140">
        <v>75</v>
      </c>
      <c r="F19" s="140">
        <v>43</v>
      </c>
      <c r="G19" s="140">
        <v>5</v>
      </c>
      <c r="H19" s="141">
        <v>74</v>
      </c>
      <c r="I19" s="141">
        <v>24</v>
      </c>
      <c r="J19" s="141">
        <v>5</v>
      </c>
      <c r="K19" s="142">
        <v>84</v>
      </c>
      <c r="L19" s="142">
        <v>42</v>
      </c>
      <c r="M19" s="142">
        <v>2</v>
      </c>
      <c r="N19" s="143">
        <v>77</v>
      </c>
      <c r="O19" s="143">
        <v>42</v>
      </c>
      <c r="P19" s="143">
        <v>3</v>
      </c>
      <c r="Q19" s="144">
        <f t="shared" si="0"/>
        <v>118</v>
      </c>
      <c r="R19" s="144">
        <f t="shared" si="1"/>
        <v>98</v>
      </c>
      <c r="S19" s="144">
        <f t="shared" si="2"/>
        <v>126</v>
      </c>
      <c r="T19" s="144">
        <f t="shared" si="3"/>
        <v>119</v>
      </c>
      <c r="U19" s="145">
        <f t="shared" si="4"/>
        <v>310</v>
      </c>
      <c r="V19" s="145">
        <f t="shared" si="5"/>
        <v>151</v>
      </c>
      <c r="W19" s="146">
        <f t="shared" si="6"/>
        <v>15</v>
      </c>
      <c r="X19" s="147">
        <f t="shared" si="7"/>
        <v>461</v>
      </c>
    </row>
    <row r="20" ht="13.5" thickTop="1"/>
    <row r="21" ht="12.75">
      <c r="N21" s="149" t="s">
        <v>93</v>
      </c>
    </row>
    <row r="22" spans="3:23" ht="12.75">
      <c r="C22" s="150"/>
      <c r="K22" s="149"/>
      <c r="T22" s="150"/>
      <c r="U22" s="150"/>
      <c r="V22" s="151"/>
      <c r="W22" s="151"/>
    </row>
    <row r="29" ht="12.75">
      <c r="D29" s="149" t="s">
        <v>93</v>
      </c>
    </row>
    <row r="31" spans="11:23" ht="12.75">
      <c r="K31" s="149"/>
      <c r="V31" s="151"/>
      <c r="W31" s="151"/>
    </row>
    <row r="43" spans="11:23" ht="12.75">
      <c r="K43" s="149"/>
      <c r="V43" s="151"/>
      <c r="W43" s="151"/>
    </row>
  </sheetData>
  <mergeCells count="19">
    <mergeCell ref="U7:U8"/>
    <mergeCell ref="V43:W43"/>
    <mergeCell ref="A9:A19"/>
    <mergeCell ref="V31:W31"/>
    <mergeCell ref="V22:W22"/>
    <mergeCell ref="E7:G7"/>
    <mergeCell ref="H7:J7"/>
    <mergeCell ref="K7:M7"/>
    <mergeCell ref="N7:P7"/>
    <mergeCell ref="V7:V8"/>
    <mergeCell ref="A1:X1"/>
    <mergeCell ref="A7:B8"/>
    <mergeCell ref="C7:C8"/>
    <mergeCell ref="D7:D8"/>
    <mergeCell ref="A5:X5"/>
    <mergeCell ref="W7:W8"/>
    <mergeCell ref="A2:X3"/>
    <mergeCell ref="X7:X8"/>
    <mergeCell ref="Q7:T7"/>
  </mergeCells>
  <printOptions horizontalCentered="1" verticalCentered="1"/>
  <pageMargins left="0.5118110236220472" right="0.5905511811023623" top="0" bottom="0" header="0.4330708661417323" footer="0.5118110236220472"/>
  <pageSetup fitToHeight="1" fitToWidth="1" horizontalDpi="360" verticalDpi="36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/>
  <dimension ref="A1:N44"/>
  <sheetViews>
    <sheetView zoomScale="75" zoomScaleNormal="75" workbookViewId="0" topLeftCell="A1">
      <selection activeCell="O38" sqref="O38"/>
    </sheetView>
  </sheetViews>
  <sheetFormatPr defaultColWidth="8.796875" defaultRowHeight="15"/>
  <cols>
    <col min="1" max="1" width="4" style="570" bestFit="1" customWidth="1"/>
    <col min="2" max="2" width="3.69921875" style="635" customWidth="1"/>
    <col min="3" max="3" width="25.59765625" style="570" customWidth="1"/>
    <col min="4" max="4" width="16.5" style="570" customWidth="1"/>
    <col min="5" max="8" width="5.09765625" style="570" customWidth="1"/>
    <col min="9" max="12" width="6.09765625" style="570" customWidth="1"/>
    <col min="13" max="13" width="6.19921875" style="570" customWidth="1"/>
    <col min="14" max="14" width="12" style="570" customWidth="1"/>
    <col min="15" max="16384" width="8" style="570" customWidth="1"/>
  </cols>
  <sheetData>
    <row r="1" spans="1:14" ht="30" thickTop="1">
      <c r="A1" s="567" t="s">
        <v>64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9"/>
    </row>
    <row r="2" spans="1:14" ht="17.25" customHeight="1">
      <c r="A2" s="571" t="s">
        <v>65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3"/>
    </row>
    <row r="3" spans="1:14" ht="18.75" customHeight="1" thickBot="1">
      <c r="A3" s="571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3"/>
    </row>
    <row r="4" spans="1:14" ht="13.5" hidden="1" thickBot="1">
      <c r="A4" s="574"/>
      <c r="B4" s="575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7"/>
    </row>
    <row r="5" spans="1:14" ht="20.25" hidden="1" thickBot="1">
      <c r="A5" s="578" t="s">
        <v>105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80"/>
    </row>
    <row r="6" spans="1:14" ht="13.5" hidden="1" thickBot="1">
      <c r="A6" s="574"/>
      <c r="B6" s="575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7"/>
    </row>
    <row r="7" spans="1:14" ht="16.5" customHeight="1" thickTop="1">
      <c r="A7" s="581" t="s">
        <v>67</v>
      </c>
      <c r="B7" s="582"/>
      <c r="C7" s="583" t="s">
        <v>2</v>
      </c>
      <c r="D7" s="584" t="s">
        <v>68</v>
      </c>
      <c r="E7" s="585">
        <v>1</v>
      </c>
      <c r="F7" s="586"/>
      <c r="G7" s="587">
        <v>2</v>
      </c>
      <c r="H7" s="588"/>
      <c r="I7" s="589" t="s">
        <v>69</v>
      </c>
      <c r="J7" s="589"/>
      <c r="K7" s="590" t="s">
        <v>70</v>
      </c>
      <c r="L7" s="590" t="s">
        <v>71</v>
      </c>
      <c r="M7" s="591" t="s">
        <v>72</v>
      </c>
      <c r="N7" s="592" t="s">
        <v>73</v>
      </c>
    </row>
    <row r="8" spans="1:14" ht="16.5" thickBot="1">
      <c r="A8" s="593"/>
      <c r="B8" s="594"/>
      <c r="C8" s="595"/>
      <c r="D8" s="596"/>
      <c r="E8" s="597"/>
      <c r="F8" s="598"/>
      <c r="G8" s="599"/>
      <c r="H8" s="600"/>
      <c r="I8" s="601" t="s">
        <v>13</v>
      </c>
      <c r="J8" s="601" t="s">
        <v>16</v>
      </c>
      <c r="K8" s="602"/>
      <c r="L8" s="602"/>
      <c r="M8" s="603"/>
      <c r="N8" s="604"/>
    </row>
    <row r="9" spans="1:14" ht="16.5" customHeight="1" thickTop="1">
      <c r="A9" s="605" t="s">
        <v>180</v>
      </c>
      <c r="B9" s="606" t="s">
        <v>13</v>
      </c>
      <c r="C9" s="607" t="s">
        <v>181</v>
      </c>
      <c r="D9" s="608" t="s">
        <v>182</v>
      </c>
      <c r="E9" s="609">
        <v>147</v>
      </c>
      <c r="F9" s="609">
        <v>87</v>
      </c>
      <c r="G9" s="610">
        <v>149</v>
      </c>
      <c r="H9" s="610">
        <v>69</v>
      </c>
      <c r="I9" s="611">
        <f aca="true" t="shared" si="0" ref="I9:I28">SUM(E9:F9)</f>
        <v>234</v>
      </c>
      <c r="J9" s="611">
        <f aca="true" t="shared" si="1" ref="J9:J28">SUM(G9:H9)</f>
        <v>218</v>
      </c>
      <c r="K9" s="612">
        <f aca="true" t="shared" si="2" ref="K9:K28">SUM(E9,G9)</f>
        <v>296</v>
      </c>
      <c r="L9" s="612">
        <f aca="true" t="shared" si="3" ref="L9:L28">SUM(F9,H9)</f>
        <v>156</v>
      </c>
      <c r="M9" s="612">
        <v>2</v>
      </c>
      <c r="N9" s="613">
        <f aca="true" t="shared" si="4" ref="N9:N28">SUM(K9,L9)</f>
        <v>452</v>
      </c>
    </row>
    <row r="10" spans="1:14" ht="15.75">
      <c r="A10" s="614"/>
      <c r="B10" s="615" t="s">
        <v>16</v>
      </c>
      <c r="C10" s="616" t="s">
        <v>183</v>
      </c>
      <c r="D10" s="617" t="s">
        <v>27</v>
      </c>
      <c r="E10" s="618">
        <v>133</v>
      </c>
      <c r="F10" s="618">
        <v>62</v>
      </c>
      <c r="G10" s="619">
        <v>155</v>
      </c>
      <c r="H10" s="619">
        <v>79</v>
      </c>
      <c r="I10" s="620">
        <f t="shared" si="0"/>
        <v>195</v>
      </c>
      <c r="J10" s="620">
        <f t="shared" si="1"/>
        <v>234</v>
      </c>
      <c r="K10" s="621">
        <f t="shared" si="2"/>
        <v>288</v>
      </c>
      <c r="L10" s="621">
        <f t="shared" si="3"/>
        <v>141</v>
      </c>
      <c r="M10" s="621">
        <v>4</v>
      </c>
      <c r="N10" s="622">
        <f t="shared" si="4"/>
        <v>429</v>
      </c>
    </row>
    <row r="11" spans="1:14" ht="15.75">
      <c r="A11" s="614"/>
      <c r="B11" s="615" t="s">
        <v>19</v>
      </c>
      <c r="C11" s="616" t="s">
        <v>184</v>
      </c>
      <c r="D11" s="617" t="s">
        <v>182</v>
      </c>
      <c r="E11" s="618">
        <v>132</v>
      </c>
      <c r="F11" s="618">
        <v>71</v>
      </c>
      <c r="G11" s="619">
        <v>151</v>
      </c>
      <c r="H11" s="619">
        <v>63</v>
      </c>
      <c r="I11" s="620">
        <f t="shared" si="0"/>
        <v>203</v>
      </c>
      <c r="J11" s="620">
        <f t="shared" si="1"/>
        <v>214</v>
      </c>
      <c r="K11" s="621">
        <f t="shared" si="2"/>
        <v>283</v>
      </c>
      <c r="L11" s="621">
        <f t="shared" si="3"/>
        <v>134</v>
      </c>
      <c r="M11" s="621">
        <v>5</v>
      </c>
      <c r="N11" s="622">
        <f t="shared" si="4"/>
        <v>417</v>
      </c>
    </row>
    <row r="12" spans="1:14" ht="15.75">
      <c r="A12" s="614"/>
      <c r="B12" s="615" t="s">
        <v>22</v>
      </c>
      <c r="C12" s="616" t="s">
        <v>185</v>
      </c>
      <c r="D12" s="617" t="s">
        <v>27</v>
      </c>
      <c r="E12" s="618">
        <v>137</v>
      </c>
      <c r="F12" s="618">
        <v>77</v>
      </c>
      <c r="G12" s="619">
        <v>147</v>
      </c>
      <c r="H12" s="619">
        <v>56</v>
      </c>
      <c r="I12" s="620">
        <f t="shared" si="0"/>
        <v>214</v>
      </c>
      <c r="J12" s="620">
        <f t="shared" si="1"/>
        <v>203</v>
      </c>
      <c r="K12" s="621">
        <f t="shared" si="2"/>
        <v>284</v>
      </c>
      <c r="L12" s="621">
        <f t="shared" si="3"/>
        <v>133</v>
      </c>
      <c r="M12" s="621">
        <v>3</v>
      </c>
      <c r="N12" s="622">
        <f t="shared" si="4"/>
        <v>417</v>
      </c>
    </row>
    <row r="13" spans="1:14" ht="15.75">
      <c r="A13" s="614"/>
      <c r="B13" s="615" t="s">
        <v>25</v>
      </c>
      <c r="C13" s="616" t="s">
        <v>186</v>
      </c>
      <c r="D13" s="617" t="s">
        <v>167</v>
      </c>
      <c r="E13" s="618">
        <v>157</v>
      </c>
      <c r="F13" s="618">
        <v>62</v>
      </c>
      <c r="G13" s="619">
        <v>134</v>
      </c>
      <c r="H13" s="619">
        <v>61</v>
      </c>
      <c r="I13" s="620">
        <f t="shared" si="0"/>
        <v>219</v>
      </c>
      <c r="J13" s="620">
        <f t="shared" si="1"/>
        <v>195</v>
      </c>
      <c r="K13" s="621">
        <f t="shared" si="2"/>
        <v>291</v>
      </c>
      <c r="L13" s="621">
        <f t="shared" si="3"/>
        <v>123</v>
      </c>
      <c r="M13" s="621">
        <v>5</v>
      </c>
      <c r="N13" s="622">
        <f t="shared" si="4"/>
        <v>414</v>
      </c>
    </row>
    <row r="14" spans="1:14" ht="15.75">
      <c r="A14" s="614"/>
      <c r="B14" s="615" t="s">
        <v>28</v>
      </c>
      <c r="C14" s="616" t="s">
        <v>187</v>
      </c>
      <c r="D14" s="617" t="s">
        <v>18</v>
      </c>
      <c r="E14" s="618">
        <v>137</v>
      </c>
      <c r="F14" s="618">
        <v>63</v>
      </c>
      <c r="G14" s="619">
        <v>157</v>
      </c>
      <c r="H14" s="619">
        <v>48</v>
      </c>
      <c r="I14" s="620">
        <f t="shared" si="0"/>
        <v>200</v>
      </c>
      <c r="J14" s="620">
        <f t="shared" si="1"/>
        <v>205</v>
      </c>
      <c r="K14" s="621">
        <f t="shared" si="2"/>
        <v>294</v>
      </c>
      <c r="L14" s="621">
        <f t="shared" si="3"/>
        <v>111</v>
      </c>
      <c r="M14" s="621">
        <v>10</v>
      </c>
      <c r="N14" s="622">
        <f t="shared" si="4"/>
        <v>405</v>
      </c>
    </row>
    <row r="15" spans="1:14" ht="15.75">
      <c r="A15" s="614"/>
      <c r="B15" s="615" t="s">
        <v>30</v>
      </c>
      <c r="C15" s="616" t="s">
        <v>188</v>
      </c>
      <c r="D15" s="623" t="s">
        <v>21</v>
      </c>
      <c r="E15" s="618">
        <v>138</v>
      </c>
      <c r="F15" s="618">
        <v>53</v>
      </c>
      <c r="G15" s="619">
        <v>141</v>
      </c>
      <c r="H15" s="619">
        <v>63</v>
      </c>
      <c r="I15" s="620">
        <f t="shared" si="0"/>
        <v>191</v>
      </c>
      <c r="J15" s="620">
        <f t="shared" si="1"/>
        <v>204</v>
      </c>
      <c r="K15" s="621">
        <f t="shared" si="2"/>
        <v>279</v>
      </c>
      <c r="L15" s="621">
        <f t="shared" si="3"/>
        <v>116</v>
      </c>
      <c r="M15" s="621">
        <v>7</v>
      </c>
      <c r="N15" s="622">
        <f t="shared" si="4"/>
        <v>395</v>
      </c>
    </row>
    <row r="16" spans="1:14" ht="15.75">
      <c r="A16" s="614"/>
      <c r="B16" s="615" t="s">
        <v>32</v>
      </c>
      <c r="C16" s="616" t="s">
        <v>189</v>
      </c>
      <c r="D16" s="617" t="s">
        <v>27</v>
      </c>
      <c r="E16" s="618">
        <v>124</v>
      </c>
      <c r="F16" s="618">
        <v>79</v>
      </c>
      <c r="G16" s="619">
        <v>122</v>
      </c>
      <c r="H16" s="619">
        <v>68</v>
      </c>
      <c r="I16" s="620">
        <f t="shared" si="0"/>
        <v>203</v>
      </c>
      <c r="J16" s="620">
        <f t="shared" si="1"/>
        <v>190</v>
      </c>
      <c r="K16" s="621">
        <f t="shared" si="2"/>
        <v>246</v>
      </c>
      <c r="L16" s="621">
        <f t="shared" si="3"/>
        <v>147</v>
      </c>
      <c r="M16" s="621">
        <v>4</v>
      </c>
      <c r="N16" s="622">
        <f t="shared" si="4"/>
        <v>393</v>
      </c>
    </row>
    <row r="17" spans="1:14" ht="15.75">
      <c r="A17" s="614"/>
      <c r="B17" s="615" t="s">
        <v>34</v>
      </c>
      <c r="C17" s="616" t="s">
        <v>190</v>
      </c>
      <c r="D17" s="617" t="s">
        <v>27</v>
      </c>
      <c r="E17" s="618">
        <v>157</v>
      </c>
      <c r="F17" s="618">
        <v>42</v>
      </c>
      <c r="G17" s="619">
        <v>138</v>
      </c>
      <c r="H17" s="619">
        <v>53</v>
      </c>
      <c r="I17" s="620">
        <f t="shared" si="0"/>
        <v>199</v>
      </c>
      <c r="J17" s="620">
        <f t="shared" si="1"/>
        <v>191</v>
      </c>
      <c r="K17" s="621">
        <f t="shared" si="2"/>
        <v>295</v>
      </c>
      <c r="L17" s="621">
        <f t="shared" si="3"/>
        <v>95</v>
      </c>
      <c r="M17" s="621">
        <v>15</v>
      </c>
      <c r="N17" s="622">
        <f t="shared" si="4"/>
        <v>390</v>
      </c>
    </row>
    <row r="18" spans="1:14" ht="15.75">
      <c r="A18" s="614"/>
      <c r="B18" s="615" t="s">
        <v>37</v>
      </c>
      <c r="C18" s="616" t="s">
        <v>191</v>
      </c>
      <c r="D18" s="617" t="s">
        <v>167</v>
      </c>
      <c r="E18" s="618">
        <v>134</v>
      </c>
      <c r="F18" s="618">
        <v>44</v>
      </c>
      <c r="G18" s="619">
        <v>135</v>
      </c>
      <c r="H18" s="619">
        <v>71</v>
      </c>
      <c r="I18" s="620">
        <f t="shared" si="0"/>
        <v>178</v>
      </c>
      <c r="J18" s="620">
        <f t="shared" si="1"/>
        <v>206</v>
      </c>
      <c r="K18" s="621">
        <f t="shared" si="2"/>
        <v>269</v>
      </c>
      <c r="L18" s="621">
        <f t="shared" si="3"/>
        <v>115</v>
      </c>
      <c r="M18" s="621">
        <v>9</v>
      </c>
      <c r="N18" s="622">
        <f t="shared" si="4"/>
        <v>384</v>
      </c>
    </row>
    <row r="19" spans="1:14" ht="15.75">
      <c r="A19" s="614"/>
      <c r="B19" s="615" t="s">
        <v>40</v>
      </c>
      <c r="C19" s="616" t="s">
        <v>192</v>
      </c>
      <c r="D19" s="617" t="s">
        <v>36</v>
      </c>
      <c r="E19" s="618">
        <v>115</v>
      </c>
      <c r="F19" s="618">
        <v>52</v>
      </c>
      <c r="G19" s="619">
        <v>135</v>
      </c>
      <c r="H19" s="619">
        <v>53</v>
      </c>
      <c r="I19" s="620">
        <f t="shared" si="0"/>
        <v>167</v>
      </c>
      <c r="J19" s="620">
        <f t="shared" si="1"/>
        <v>188</v>
      </c>
      <c r="K19" s="621">
        <f t="shared" si="2"/>
        <v>250</v>
      </c>
      <c r="L19" s="621">
        <f t="shared" si="3"/>
        <v>105</v>
      </c>
      <c r="M19" s="621">
        <v>14</v>
      </c>
      <c r="N19" s="622">
        <f t="shared" si="4"/>
        <v>355</v>
      </c>
    </row>
    <row r="20" spans="1:14" ht="15.75">
      <c r="A20" s="614"/>
      <c r="B20" s="615" t="s">
        <v>43</v>
      </c>
      <c r="C20" s="616" t="s">
        <v>193</v>
      </c>
      <c r="D20" s="617" t="s">
        <v>36</v>
      </c>
      <c r="E20" s="618">
        <v>136</v>
      </c>
      <c r="F20" s="618">
        <v>53</v>
      </c>
      <c r="G20" s="619">
        <v>132</v>
      </c>
      <c r="H20" s="619">
        <v>34</v>
      </c>
      <c r="I20" s="620">
        <f t="shared" si="0"/>
        <v>189</v>
      </c>
      <c r="J20" s="620">
        <f t="shared" si="1"/>
        <v>166</v>
      </c>
      <c r="K20" s="621">
        <f t="shared" si="2"/>
        <v>268</v>
      </c>
      <c r="L20" s="621">
        <f t="shared" si="3"/>
        <v>87</v>
      </c>
      <c r="M20" s="621">
        <v>19</v>
      </c>
      <c r="N20" s="622">
        <f t="shared" si="4"/>
        <v>355</v>
      </c>
    </row>
    <row r="21" spans="1:14" ht="15.75">
      <c r="A21" s="614"/>
      <c r="B21" s="615" t="s">
        <v>45</v>
      </c>
      <c r="C21" s="641" t="s">
        <v>194</v>
      </c>
      <c r="D21" s="624" t="s">
        <v>18</v>
      </c>
      <c r="E21" s="625">
        <v>132</v>
      </c>
      <c r="F21" s="625">
        <v>43</v>
      </c>
      <c r="G21" s="626">
        <v>151</v>
      </c>
      <c r="H21" s="626">
        <v>29</v>
      </c>
      <c r="I21" s="624">
        <f t="shared" si="0"/>
        <v>175</v>
      </c>
      <c r="J21" s="624">
        <f t="shared" si="1"/>
        <v>180</v>
      </c>
      <c r="K21" s="621">
        <f t="shared" si="2"/>
        <v>283</v>
      </c>
      <c r="L21" s="621">
        <f t="shared" si="3"/>
        <v>72</v>
      </c>
      <c r="M21" s="642">
        <v>17</v>
      </c>
      <c r="N21" s="622">
        <f t="shared" si="4"/>
        <v>355</v>
      </c>
    </row>
    <row r="22" spans="1:14" ht="15.75">
      <c r="A22" s="614"/>
      <c r="B22" s="615" t="s">
        <v>48</v>
      </c>
      <c r="C22" s="616" t="s">
        <v>195</v>
      </c>
      <c r="D22" s="624" t="s">
        <v>27</v>
      </c>
      <c r="E22" s="625">
        <v>119</v>
      </c>
      <c r="F22" s="625">
        <v>44</v>
      </c>
      <c r="G22" s="626">
        <v>127</v>
      </c>
      <c r="H22" s="626">
        <v>43</v>
      </c>
      <c r="I22" s="624">
        <f t="shared" si="0"/>
        <v>163</v>
      </c>
      <c r="J22" s="624">
        <f t="shared" si="1"/>
        <v>170</v>
      </c>
      <c r="K22" s="621">
        <f t="shared" si="2"/>
        <v>246</v>
      </c>
      <c r="L22" s="621">
        <f t="shared" si="3"/>
        <v>87</v>
      </c>
      <c r="M22" s="642">
        <v>12</v>
      </c>
      <c r="N22" s="622">
        <f t="shared" si="4"/>
        <v>333</v>
      </c>
    </row>
    <row r="23" spans="1:14" ht="15.75">
      <c r="A23" s="614"/>
      <c r="B23" s="615" t="s">
        <v>50</v>
      </c>
      <c r="C23" s="616" t="s">
        <v>196</v>
      </c>
      <c r="D23" s="624" t="s">
        <v>173</v>
      </c>
      <c r="E23" s="625">
        <v>109</v>
      </c>
      <c r="F23" s="625">
        <v>50</v>
      </c>
      <c r="G23" s="626">
        <v>120</v>
      </c>
      <c r="H23" s="626">
        <v>31</v>
      </c>
      <c r="I23" s="624">
        <f t="shared" si="0"/>
        <v>159</v>
      </c>
      <c r="J23" s="624">
        <f t="shared" si="1"/>
        <v>151</v>
      </c>
      <c r="K23" s="621">
        <f t="shared" si="2"/>
        <v>229</v>
      </c>
      <c r="L23" s="621">
        <f t="shared" si="3"/>
        <v>81</v>
      </c>
      <c r="M23" s="642">
        <v>17</v>
      </c>
      <c r="N23" s="622">
        <f t="shared" si="4"/>
        <v>310</v>
      </c>
    </row>
    <row r="24" spans="1:14" ht="15.75">
      <c r="A24" s="614"/>
      <c r="B24" s="615" t="s">
        <v>52</v>
      </c>
      <c r="C24" s="616"/>
      <c r="D24" s="624"/>
      <c r="E24" s="625"/>
      <c r="F24" s="625"/>
      <c r="G24" s="626"/>
      <c r="H24" s="626"/>
      <c r="I24" s="624">
        <f t="shared" si="0"/>
        <v>0</v>
      </c>
      <c r="J24" s="624">
        <f t="shared" si="1"/>
        <v>0</v>
      </c>
      <c r="K24" s="621">
        <f t="shared" si="2"/>
        <v>0</v>
      </c>
      <c r="L24" s="621">
        <f t="shared" si="3"/>
        <v>0</v>
      </c>
      <c r="M24" s="642"/>
      <c r="N24" s="622">
        <f t="shared" si="4"/>
        <v>0</v>
      </c>
    </row>
    <row r="25" spans="1:14" ht="15.75">
      <c r="A25" s="614"/>
      <c r="B25" s="615" t="s">
        <v>54</v>
      </c>
      <c r="C25" s="616"/>
      <c r="D25" s="624"/>
      <c r="E25" s="625"/>
      <c r="F25" s="625"/>
      <c r="G25" s="626"/>
      <c r="H25" s="626"/>
      <c r="I25" s="624">
        <f t="shared" si="0"/>
        <v>0</v>
      </c>
      <c r="J25" s="624">
        <f t="shared" si="1"/>
        <v>0</v>
      </c>
      <c r="K25" s="621">
        <f t="shared" si="2"/>
        <v>0</v>
      </c>
      <c r="L25" s="621">
        <f t="shared" si="3"/>
        <v>0</v>
      </c>
      <c r="M25" s="642"/>
      <c r="N25" s="622">
        <f t="shared" si="4"/>
        <v>0</v>
      </c>
    </row>
    <row r="26" spans="1:14" ht="15.75">
      <c r="A26" s="614"/>
      <c r="B26" s="615" t="s">
        <v>56</v>
      </c>
      <c r="C26" s="616"/>
      <c r="D26" s="624"/>
      <c r="E26" s="625"/>
      <c r="F26" s="625"/>
      <c r="G26" s="626"/>
      <c r="H26" s="626"/>
      <c r="I26" s="624">
        <f t="shared" si="0"/>
        <v>0</v>
      </c>
      <c r="J26" s="624">
        <f t="shared" si="1"/>
        <v>0</v>
      </c>
      <c r="K26" s="621">
        <f t="shared" si="2"/>
        <v>0</v>
      </c>
      <c r="L26" s="621">
        <f t="shared" si="3"/>
        <v>0</v>
      </c>
      <c r="M26" s="642"/>
      <c r="N26" s="622">
        <f t="shared" si="4"/>
        <v>0</v>
      </c>
    </row>
    <row r="27" spans="1:14" ht="15.75">
      <c r="A27" s="614"/>
      <c r="B27" s="615" t="s">
        <v>58</v>
      </c>
      <c r="C27" s="616"/>
      <c r="D27" s="624"/>
      <c r="E27" s="625"/>
      <c r="F27" s="625"/>
      <c r="G27" s="626"/>
      <c r="H27" s="626"/>
      <c r="I27" s="624">
        <f t="shared" si="0"/>
        <v>0</v>
      </c>
      <c r="J27" s="624">
        <f t="shared" si="1"/>
        <v>0</v>
      </c>
      <c r="K27" s="621">
        <f t="shared" si="2"/>
        <v>0</v>
      </c>
      <c r="L27" s="621">
        <f t="shared" si="3"/>
        <v>0</v>
      </c>
      <c r="M27" s="642"/>
      <c r="N27" s="622">
        <f t="shared" si="4"/>
        <v>0</v>
      </c>
    </row>
    <row r="28" spans="1:14" ht="16.5" thickBot="1">
      <c r="A28" s="627"/>
      <c r="B28" s="628" t="s">
        <v>60</v>
      </c>
      <c r="C28" s="629"/>
      <c r="D28" s="630"/>
      <c r="E28" s="631"/>
      <c r="F28" s="631"/>
      <c r="G28" s="632"/>
      <c r="H28" s="632"/>
      <c r="I28" s="630">
        <f t="shared" si="0"/>
        <v>0</v>
      </c>
      <c r="J28" s="630">
        <f t="shared" si="1"/>
        <v>0</v>
      </c>
      <c r="K28" s="633">
        <f t="shared" si="2"/>
        <v>0</v>
      </c>
      <c r="L28" s="633">
        <f t="shared" si="3"/>
        <v>0</v>
      </c>
      <c r="M28" s="643"/>
      <c r="N28" s="634">
        <f t="shared" si="4"/>
        <v>0</v>
      </c>
    </row>
    <row r="29" ht="13.5" thickTop="1"/>
    <row r="30" ht="12.75">
      <c r="A30" s="636" t="s">
        <v>197</v>
      </c>
    </row>
    <row r="31" ht="12.75">
      <c r="A31" s="636" t="s">
        <v>198</v>
      </c>
    </row>
    <row r="32" ht="12.75">
      <c r="A32" s="636" t="s">
        <v>199</v>
      </c>
    </row>
    <row r="35" spans="3:13" ht="12.75">
      <c r="C35" s="637"/>
      <c r="K35" s="637"/>
      <c r="L35" s="638"/>
      <c r="M35" s="638"/>
    </row>
    <row r="44" spans="9:13" ht="12.75">
      <c r="I44" s="636"/>
      <c r="L44" s="639"/>
      <c r="M44" s="640"/>
    </row>
  </sheetData>
  <mergeCells count="15">
    <mergeCell ref="G7:H8"/>
    <mergeCell ref="N7:N8"/>
    <mergeCell ref="I7:J7"/>
    <mergeCell ref="K7:K8"/>
    <mergeCell ref="L7:L8"/>
    <mergeCell ref="A9:A28"/>
    <mergeCell ref="L35:M35"/>
    <mergeCell ref="A1:N1"/>
    <mergeCell ref="A7:B8"/>
    <mergeCell ref="C7:C8"/>
    <mergeCell ref="D7:D8"/>
    <mergeCell ref="A5:N5"/>
    <mergeCell ref="M7:M8"/>
    <mergeCell ref="E7:F8"/>
    <mergeCell ref="A2:N3"/>
  </mergeCells>
  <printOptions horizontalCentered="1" verticalCentered="1"/>
  <pageMargins left="0.5118110236220472" right="0.5905511811023623" top="0" bottom="0" header="0.4330708661417323" footer="0.5118110236220472"/>
  <pageSetup horizontalDpi="360" verticalDpi="36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C29" sqref="C29"/>
    </sheetView>
  </sheetViews>
  <sheetFormatPr defaultColWidth="8.796875" defaultRowHeight="15"/>
  <cols>
    <col min="1" max="1" width="4" style="0" customWidth="1"/>
    <col min="2" max="2" width="20.5" style="0" customWidth="1"/>
    <col min="3" max="3" width="20.3984375" style="0" customWidth="1"/>
    <col min="4" max="4" width="12" style="0" hidden="1" customWidth="1"/>
    <col min="5" max="5" width="4.3984375" style="1" customWidth="1"/>
    <col min="6" max="7" width="3.59765625" style="1" customWidth="1"/>
    <col min="8" max="8" width="4.5" style="1" customWidth="1"/>
    <col min="9" max="13" width="3.59765625" style="1" customWidth="1"/>
    <col min="14" max="14" width="4.59765625" style="1" customWidth="1"/>
    <col min="15" max="16" width="3.59765625" style="1" customWidth="1"/>
    <col min="17" max="18" width="6.59765625" style="0" customWidth="1"/>
    <col min="19" max="19" width="5.09765625" style="0" customWidth="1"/>
    <col min="20" max="20" width="9.5" style="0" customWidth="1"/>
  </cols>
  <sheetData>
    <row r="1" spans="1:20" ht="42.75" customHeight="1" thickBot="1">
      <c r="A1" s="1"/>
      <c r="B1" s="1"/>
      <c r="C1" s="2" t="s">
        <v>0</v>
      </c>
      <c r="D1" s="1"/>
      <c r="Q1" s="1"/>
      <c r="R1" s="3"/>
      <c r="S1" s="1"/>
      <c r="T1" s="1"/>
    </row>
    <row r="2" spans="1:20" ht="16.5" thickBo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/>
      <c r="G2" s="8"/>
      <c r="H2" s="8" t="s">
        <v>6</v>
      </c>
      <c r="I2" s="8"/>
      <c r="J2" s="8"/>
      <c r="K2" s="8" t="s">
        <v>7</v>
      </c>
      <c r="L2" s="8"/>
      <c r="M2" s="8"/>
      <c r="N2" s="8" t="s">
        <v>8</v>
      </c>
      <c r="O2" s="8"/>
      <c r="P2" s="8"/>
      <c r="Q2" s="9" t="s">
        <v>9</v>
      </c>
      <c r="R2" s="10" t="s">
        <v>10</v>
      </c>
      <c r="S2" s="11" t="s">
        <v>11</v>
      </c>
      <c r="T2" s="12" t="s">
        <v>12</v>
      </c>
    </row>
    <row r="3" spans="1:20" ht="15.75">
      <c r="A3" s="13" t="s">
        <v>13</v>
      </c>
      <c r="B3" s="14" t="s">
        <v>14</v>
      </c>
      <c r="C3" s="15" t="s">
        <v>15</v>
      </c>
      <c r="D3" s="16"/>
      <c r="E3" s="17">
        <v>76</v>
      </c>
      <c r="F3" s="18">
        <v>54</v>
      </c>
      <c r="G3" s="19">
        <v>1</v>
      </c>
      <c r="H3" s="17">
        <v>88</v>
      </c>
      <c r="I3" s="18">
        <v>51</v>
      </c>
      <c r="J3" s="19">
        <v>0</v>
      </c>
      <c r="K3" s="17">
        <v>96</v>
      </c>
      <c r="L3" s="18">
        <v>41</v>
      </c>
      <c r="M3" s="19">
        <v>0</v>
      </c>
      <c r="N3" s="17">
        <v>91</v>
      </c>
      <c r="O3" s="18">
        <v>44</v>
      </c>
      <c r="P3" s="20">
        <v>2</v>
      </c>
      <c r="Q3" s="21">
        <f aca="true" t="shared" si="0" ref="Q3:Q22">E3+H3+K3+N3</f>
        <v>351</v>
      </c>
      <c r="R3" s="22">
        <f aca="true" t="shared" si="1" ref="R3:R22">F3+I3+L3+O3</f>
        <v>190</v>
      </c>
      <c r="S3" s="23">
        <f aca="true" t="shared" si="2" ref="S3:S22">G3+J3+M3+P3</f>
        <v>3</v>
      </c>
      <c r="T3" s="24">
        <f aca="true" t="shared" si="3" ref="T3:T22">Q3+R3</f>
        <v>541</v>
      </c>
    </row>
    <row r="4" spans="1:20" ht="15.75">
      <c r="A4" s="25" t="s">
        <v>16</v>
      </c>
      <c r="B4" s="26" t="s">
        <v>17</v>
      </c>
      <c r="C4" s="27" t="s">
        <v>18</v>
      </c>
      <c r="D4" s="28"/>
      <c r="E4" s="29">
        <v>91</v>
      </c>
      <c r="F4" s="30">
        <v>51</v>
      </c>
      <c r="G4" s="31">
        <v>0</v>
      </c>
      <c r="H4" s="29">
        <v>98</v>
      </c>
      <c r="I4" s="30">
        <v>45</v>
      </c>
      <c r="J4" s="31">
        <v>1</v>
      </c>
      <c r="K4" s="29">
        <v>78</v>
      </c>
      <c r="L4" s="30">
        <v>44</v>
      </c>
      <c r="M4" s="31">
        <v>2</v>
      </c>
      <c r="N4" s="29">
        <v>88</v>
      </c>
      <c r="O4" s="30">
        <v>35</v>
      </c>
      <c r="P4" s="32">
        <v>0</v>
      </c>
      <c r="Q4" s="33">
        <f t="shared" si="0"/>
        <v>355</v>
      </c>
      <c r="R4" s="34">
        <f t="shared" si="1"/>
        <v>175</v>
      </c>
      <c r="S4" s="35">
        <f t="shared" si="2"/>
        <v>3</v>
      </c>
      <c r="T4" s="36">
        <f t="shared" si="3"/>
        <v>530</v>
      </c>
    </row>
    <row r="5" spans="1:20" ht="15.75">
      <c r="A5" s="25" t="s">
        <v>19</v>
      </c>
      <c r="B5" s="37" t="s">
        <v>20</v>
      </c>
      <c r="C5" s="27" t="s">
        <v>21</v>
      </c>
      <c r="D5" s="38"/>
      <c r="E5" s="29">
        <v>78</v>
      </c>
      <c r="F5" s="30">
        <v>42</v>
      </c>
      <c r="G5" s="31">
        <v>0</v>
      </c>
      <c r="H5" s="29">
        <v>89</v>
      </c>
      <c r="I5" s="30">
        <v>44</v>
      </c>
      <c r="J5" s="31">
        <v>0</v>
      </c>
      <c r="K5" s="29">
        <v>84</v>
      </c>
      <c r="L5" s="30">
        <v>45</v>
      </c>
      <c r="M5" s="31">
        <v>0</v>
      </c>
      <c r="N5" s="29">
        <v>82</v>
      </c>
      <c r="O5" s="30">
        <v>44</v>
      </c>
      <c r="P5" s="32">
        <v>0</v>
      </c>
      <c r="Q5" s="33">
        <f t="shared" si="0"/>
        <v>333</v>
      </c>
      <c r="R5" s="34">
        <f t="shared" si="1"/>
        <v>175</v>
      </c>
      <c r="S5" s="35">
        <f t="shared" si="2"/>
        <v>0</v>
      </c>
      <c r="T5" s="36">
        <f t="shared" si="3"/>
        <v>508</v>
      </c>
    </row>
    <row r="6" spans="1:20" ht="15.75">
      <c r="A6" s="25" t="s">
        <v>22</v>
      </c>
      <c r="B6" s="39" t="s">
        <v>23</v>
      </c>
      <c r="C6" s="27" t="s">
        <v>24</v>
      </c>
      <c r="D6" s="40"/>
      <c r="E6" s="29">
        <v>92</v>
      </c>
      <c r="F6" s="30">
        <v>34</v>
      </c>
      <c r="G6" s="31">
        <v>2</v>
      </c>
      <c r="H6" s="29">
        <v>89</v>
      </c>
      <c r="I6" s="30">
        <v>44</v>
      </c>
      <c r="J6" s="31">
        <v>1</v>
      </c>
      <c r="K6" s="29">
        <v>79</v>
      </c>
      <c r="L6" s="30">
        <v>39</v>
      </c>
      <c r="M6" s="31">
        <v>2</v>
      </c>
      <c r="N6" s="29">
        <v>95</v>
      </c>
      <c r="O6" s="30">
        <v>36</v>
      </c>
      <c r="P6" s="32">
        <v>2</v>
      </c>
      <c r="Q6" s="33">
        <f t="shared" si="0"/>
        <v>355</v>
      </c>
      <c r="R6" s="34">
        <f t="shared" si="1"/>
        <v>153</v>
      </c>
      <c r="S6" s="35">
        <f t="shared" si="2"/>
        <v>7</v>
      </c>
      <c r="T6" s="36">
        <f t="shared" si="3"/>
        <v>508</v>
      </c>
    </row>
    <row r="7" spans="1:20" ht="15.75">
      <c r="A7" s="25" t="s">
        <v>25</v>
      </c>
      <c r="B7" s="26" t="s">
        <v>26</v>
      </c>
      <c r="C7" s="27" t="s">
        <v>27</v>
      </c>
      <c r="D7" s="40"/>
      <c r="E7" s="29">
        <v>90</v>
      </c>
      <c r="F7" s="30">
        <v>45</v>
      </c>
      <c r="G7" s="31">
        <v>2</v>
      </c>
      <c r="H7" s="29">
        <v>89</v>
      </c>
      <c r="I7" s="30">
        <v>35</v>
      </c>
      <c r="J7" s="31">
        <v>2</v>
      </c>
      <c r="K7" s="29">
        <v>78</v>
      </c>
      <c r="L7" s="30">
        <v>44</v>
      </c>
      <c r="M7" s="31">
        <v>3</v>
      </c>
      <c r="N7" s="29">
        <v>76</v>
      </c>
      <c r="O7" s="30">
        <v>33</v>
      </c>
      <c r="P7" s="32">
        <v>4</v>
      </c>
      <c r="Q7" s="33">
        <f t="shared" si="0"/>
        <v>333</v>
      </c>
      <c r="R7" s="34">
        <f t="shared" si="1"/>
        <v>157</v>
      </c>
      <c r="S7" s="35">
        <f t="shared" si="2"/>
        <v>11</v>
      </c>
      <c r="T7" s="36">
        <f t="shared" si="3"/>
        <v>490</v>
      </c>
    </row>
    <row r="8" spans="1:20" ht="15.75">
      <c r="A8" s="25" t="s">
        <v>28</v>
      </c>
      <c r="B8" s="41" t="s">
        <v>29</v>
      </c>
      <c r="C8" s="27" t="s">
        <v>18</v>
      </c>
      <c r="D8" s="40"/>
      <c r="E8" s="29">
        <v>72</v>
      </c>
      <c r="F8" s="30">
        <v>49</v>
      </c>
      <c r="G8" s="31">
        <v>0</v>
      </c>
      <c r="H8" s="29">
        <v>75</v>
      </c>
      <c r="I8" s="30">
        <v>34</v>
      </c>
      <c r="J8" s="31">
        <v>4</v>
      </c>
      <c r="K8" s="29">
        <v>88</v>
      </c>
      <c r="L8" s="30">
        <v>42</v>
      </c>
      <c r="M8" s="31">
        <v>0</v>
      </c>
      <c r="N8" s="29">
        <v>87</v>
      </c>
      <c r="O8" s="30">
        <v>42</v>
      </c>
      <c r="P8" s="32">
        <v>1</v>
      </c>
      <c r="Q8" s="33">
        <f t="shared" si="0"/>
        <v>322</v>
      </c>
      <c r="R8" s="34">
        <f t="shared" si="1"/>
        <v>167</v>
      </c>
      <c r="S8" s="35">
        <f t="shared" si="2"/>
        <v>5</v>
      </c>
      <c r="T8" s="36">
        <f t="shared" si="3"/>
        <v>489</v>
      </c>
    </row>
    <row r="9" spans="1:20" ht="15.75">
      <c r="A9" s="25" t="s">
        <v>30</v>
      </c>
      <c r="B9" s="26" t="s">
        <v>31</v>
      </c>
      <c r="C9" s="27" t="s">
        <v>27</v>
      </c>
      <c r="D9" s="28"/>
      <c r="E9" s="29">
        <v>94</v>
      </c>
      <c r="F9" s="30">
        <v>33</v>
      </c>
      <c r="G9" s="31">
        <v>1</v>
      </c>
      <c r="H9" s="29">
        <v>72</v>
      </c>
      <c r="I9" s="30">
        <v>43</v>
      </c>
      <c r="J9" s="31">
        <v>1</v>
      </c>
      <c r="K9" s="29">
        <v>86</v>
      </c>
      <c r="L9" s="30">
        <v>35</v>
      </c>
      <c r="M9" s="31">
        <v>1</v>
      </c>
      <c r="N9" s="29">
        <v>82</v>
      </c>
      <c r="O9" s="30">
        <v>36</v>
      </c>
      <c r="P9" s="32">
        <v>1</v>
      </c>
      <c r="Q9" s="33">
        <f t="shared" si="0"/>
        <v>334</v>
      </c>
      <c r="R9" s="34">
        <f t="shared" si="1"/>
        <v>147</v>
      </c>
      <c r="S9" s="35">
        <f t="shared" si="2"/>
        <v>4</v>
      </c>
      <c r="T9" s="36">
        <f t="shared" si="3"/>
        <v>481</v>
      </c>
    </row>
    <row r="10" spans="1:20" ht="15.75">
      <c r="A10" s="25" t="s">
        <v>32</v>
      </c>
      <c r="B10" s="37" t="s">
        <v>33</v>
      </c>
      <c r="C10" s="27" t="s">
        <v>24</v>
      </c>
      <c r="D10" s="42"/>
      <c r="E10" s="29">
        <v>89</v>
      </c>
      <c r="F10" s="30">
        <v>35</v>
      </c>
      <c r="G10" s="31">
        <v>1</v>
      </c>
      <c r="H10" s="29">
        <v>83</v>
      </c>
      <c r="I10" s="30">
        <v>27</v>
      </c>
      <c r="J10" s="31">
        <v>1</v>
      </c>
      <c r="K10" s="29">
        <v>87</v>
      </c>
      <c r="L10" s="30">
        <v>35</v>
      </c>
      <c r="M10" s="31">
        <v>1</v>
      </c>
      <c r="N10" s="29">
        <v>88</v>
      </c>
      <c r="O10" s="30">
        <v>36</v>
      </c>
      <c r="P10" s="32">
        <v>2</v>
      </c>
      <c r="Q10" s="33">
        <f t="shared" si="0"/>
        <v>347</v>
      </c>
      <c r="R10" s="34">
        <f t="shared" si="1"/>
        <v>133</v>
      </c>
      <c r="S10" s="35">
        <f t="shared" si="2"/>
        <v>5</v>
      </c>
      <c r="T10" s="36">
        <f t="shared" si="3"/>
        <v>480</v>
      </c>
    </row>
    <row r="11" spans="1:20" ht="15.75">
      <c r="A11" s="25" t="s">
        <v>34</v>
      </c>
      <c r="B11" s="39" t="s">
        <v>35</v>
      </c>
      <c r="C11" s="27" t="s">
        <v>36</v>
      </c>
      <c r="D11" s="28"/>
      <c r="E11" s="29">
        <v>92</v>
      </c>
      <c r="F11" s="30">
        <v>26</v>
      </c>
      <c r="G11" s="31">
        <v>4</v>
      </c>
      <c r="H11" s="29">
        <v>82</v>
      </c>
      <c r="I11" s="30">
        <v>40</v>
      </c>
      <c r="J11" s="31">
        <v>4</v>
      </c>
      <c r="K11" s="29">
        <v>90</v>
      </c>
      <c r="L11" s="30">
        <v>34</v>
      </c>
      <c r="M11" s="31">
        <v>3</v>
      </c>
      <c r="N11" s="29">
        <v>86</v>
      </c>
      <c r="O11" s="30">
        <v>26</v>
      </c>
      <c r="P11" s="32">
        <v>5</v>
      </c>
      <c r="Q11" s="33">
        <f t="shared" si="0"/>
        <v>350</v>
      </c>
      <c r="R11" s="34">
        <f t="shared" si="1"/>
        <v>126</v>
      </c>
      <c r="S11" s="35">
        <f t="shared" si="2"/>
        <v>16</v>
      </c>
      <c r="T11" s="36">
        <f t="shared" si="3"/>
        <v>476</v>
      </c>
    </row>
    <row r="12" spans="1:20" ht="15.75">
      <c r="A12" s="25" t="s">
        <v>37</v>
      </c>
      <c r="B12" s="26" t="s">
        <v>38</v>
      </c>
      <c r="C12" s="27" t="s">
        <v>39</v>
      </c>
      <c r="D12" s="28"/>
      <c r="E12" s="29">
        <v>85</v>
      </c>
      <c r="F12" s="30">
        <v>34</v>
      </c>
      <c r="G12" s="31">
        <v>0</v>
      </c>
      <c r="H12" s="29">
        <v>76</v>
      </c>
      <c r="I12" s="30">
        <v>39</v>
      </c>
      <c r="J12" s="31">
        <v>1</v>
      </c>
      <c r="K12" s="29">
        <v>87</v>
      </c>
      <c r="L12" s="30">
        <v>45</v>
      </c>
      <c r="M12" s="31">
        <v>2</v>
      </c>
      <c r="N12" s="29">
        <v>70</v>
      </c>
      <c r="O12" s="30">
        <v>35</v>
      </c>
      <c r="P12" s="32">
        <v>3</v>
      </c>
      <c r="Q12" s="33">
        <f t="shared" si="0"/>
        <v>318</v>
      </c>
      <c r="R12" s="34">
        <f t="shared" si="1"/>
        <v>153</v>
      </c>
      <c r="S12" s="35">
        <f t="shared" si="2"/>
        <v>6</v>
      </c>
      <c r="T12" s="36">
        <f t="shared" si="3"/>
        <v>471</v>
      </c>
    </row>
    <row r="13" spans="1:20" ht="15.75">
      <c r="A13" s="25" t="s">
        <v>40</v>
      </c>
      <c r="B13" s="41" t="s">
        <v>41</v>
      </c>
      <c r="C13" s="27" t="s">
        <v>42</v>
      </c>
      <c r="D13" s="28"/>
      <c r="E13" s="29">
        <v>92</v>
      </c>
      <c r="F13" s="30">
        <v>36</v>
      </c>
      <c r="G13" s="31">
        <v>2</v>
      </c>
      <c r="H13" s="29">
        <v>81</v>
      </c>
      <c r="I13" s="30">
        <v>25</v>
      </c>
      <c r="J13" s="31">
        <v>6</v>
      </c>
      <c r="K13" s="29">
        <v>86</v>
      </c>
      <c r="L13" s="30">
        <v>27</v>
      </c>
      <c r="M13" s="31">
        <v>7</v>
      </c>
      <c r="N13" s="29">
        <v>86</v>
      </c>
      <c r="O13" s="30">
        <v>34</v>
      </c>
      <c r="P13" s="32">
        <v>3</v>
      </c>
      <c r="Q13" s="33">
        <f t="shared" si="0"/>
        <v>345</v>
      </c>
      <c r="R13" s="34">
        <f t="shared" si="1"/>
        <v>122</v>
      </c>
      <c r="S13" s="35">
        <f t="shared" si="2"/>
        <v>18</v>
      </c>
      <c r="T13" s="36">
        <f t="shared" si="3"/>
        <v>467</v>
      </c>
    </row>
    <row r="14" spans="1:20" ht="15.75">
      <c r="A14" s="25" t="s">
        <v>43</v>
      </c>
      <c r="B14" s="26" t="s">
        <v>44</v>
      </c>
      <c r="C14" s="27" t="s">
        <v>18</v>
      </c>
      <c r="D14" s="28"/>
      <c r="E14" s="29">
        <v>88</v>
      </c>
      <c r="F14" s="30">
        <v>32</v>
      </c>
      <c r="G14" s="31">
        <v>4</v>
      </c>
      <c r="H14" s="29">
        <v>72</v>
      </c>
      <c r="I14" s="30">
        <v>44</v>
      </c>
      <c r="J14" s="31">
        <v>1</v>
      </c>
      <c r="K14" s="29">
        <v>76</v>
      </c>
      <c r="L14" s="30">
        <v>27</v>
      </c>
      <c r="M14" s="31">
        <v>4</v>
      </c>
      <c r="N14" s="29">
        <v>84</v>
      </c>
      <c r="O14" s="30">
        <v>36</v>
      </c>
      <c r="P14" s="32">
        <v>3</v>
      </c>
      <c r="Q14" s="33">
        <f t="shared" si="0"/>
        <v>320</v>
      </c>
      <c r="R14" s="34">
        <f t="shared" si="1"/>
        <v>139</v>
      </c>
      <c r="S14" s="35">
        <f t="shared" si="2"/>
        <v>12</v>
      </c>
      <c r="T14" s="36">
        <f t="shared" si="3"/>
        <v>459</v>
      </c>
    </row>
    <row r="15" spans="1:20" ht="15.75">
      <c r="A15" s="25" t="s">
        <v>45</v>
      </c>
      <c r="B15" s="37" t="s">
        <v>46</v>
      </c>
      <c r="C15" s="27" t="s">
        <v>47</v>
      </c>
      <c r="D15" s="28"/>
      <c r="E15" s="29">
        <v>83</v>
      </c>
      <c r="F15" s="30">
        <v>40</v>
      </c>
      <c r="G15" s="31">
        <v>1</v>
      </c>
      <c r="H15" s="29">
        <v>82</v>
      </c>
      <c r="I15" s="30">
        <v>25</v>
      </c>
      <c r="J15" s="31">
        <v>5</v>
      </c>
      <c r="K15" s="29">
        <v>85</v>
      </c>
      <c r="L15" s="30">
        <v>32</v>
      </c>
      <c r="M15" s="31">
        <v>4</v>
      </c>
      <c r="N15" s="29">
        <v>77</v>
      </c>
      <c r="O15" s="30">
        <v>33</v>
      </c>
      <c r="P15" s="32">
        <v>4</v>
      </c>
      <c r="Q15" s="33">
        <f t="shared" si="0"/>
        <v>327</v>
      </c>
      <c r="R15" s="34">
        <f t="shared" si="1"/>
        <v>130</v>
      </c>
      <c r="S15" s="35">
        <f t="shared" si="2"/>
        <v>14</v>
      </c>
      <c r="T15" s="36">
        <f t="shared" si="3"/>
        <v>457</v>
      </c>
    </row>
    <row r="16" spans="1:20" ht="15.75">
      <c r="A16" s="25" t="s">
        <v>48</v>
      </c>
      <c r="B16" s="39" t="s">
        <v>49</v>
      </c>
      <c r="C16" s="27" t="s">
        <v>21</v>
      </c>
      <c r="D16" s="28"/>
      <c r="E16" s="29">
        <v>86</v>
      </c>
      <c r="F16" s="30">
        <v>26</v>
      </c>
      <c r="G16" s="31">
        <v>3</v>
      </c>
      <c r="H16" s="29">
        <v>95</v>
      </c>
      <c r="I16" s="30">
        <v>35</v>
      </c>
      <c r="J16" s="31">
        <v>4</v>
      </c>
      <c r="K16" s="29">
        <v>79</v>
      </c>
      <c r="L16" s="30">
        <v>25</v>
      </c>
      <c r="M16" s="31">
        <v>2</v>
      </c>
      <c r="N16" s="29">
        <v>80</v>
      </c>
      <c r="O16" s="30">
        <v>27</v>
      </c>
      <c r="P16" s="32">
        <v>5</v>
      </c>
      <c r="Q16" s="33">
        <f t="shared" si="0"/>
        <v>340</v>
      </c>
      <c r="R16" s="34">
        <f t="shared" si="1"/>
        <v>113</v>
      </c>
      <c r="S16" s="35">
        <f t="shared" si="2"/>
        <v>14</v>
      </c>
      <c r="T16" s="36">
        <f t="shared" si="3"/>
        <v>453</v>
      </c>
    </row>
    <row r="17" spans="1:20" ht="15.75">
      <c r="A17" s="25" t="s">
        <v>50</v>
      </c>
      <c r="B17" s="26" t="s">
        <v>51</v>
      </c>
      <c r="C17" s="27" t="s">
        <v>36</v>
      </c>
      <c r="D17" s="28"/>
      <c r="E17" s="29">
        <v>86</v>
      </c>
      <c r="F17" s="30">
        <v>33</v>
      </c>
      <c r="G17" s="31">
        <v>3</v>
      </c>
      <c r="H17" s="29">
        <v>79</v>
      </c>
      <c r="I17" s="30">
        <v>25</v>
      </c>
      <c r="J17" s="31">
        <v>3</v>
      </c>
      <c r="K17" s="29">
        <v>68</v>
      </c>
      <c r="L17" s="30">
        <v>36</v>
      </c>
      <c r="M17" s="31">
        <v>2</v>
      </c>
      <c r="N17" s="29">
        <v>75</v>
      </c>
      <c r="O17" s="30">
        <v>44</v>
      </c>
      <c r="P17" s="32">
        <v>1</v>
      </c>
      <c r="Q17" s="33">
        <f t="shared" si="0"/>
        <v>308</v>
      </c>
      <c r="R17" s="34">
        <f t="shared" si="1"/>
        <v>138</v>
      </c>
      <c r="S17" s="35">
        <f t="shared" si="2"/>
        <v>9</v>
      </c>
      <c r="T17" s="36">
        <f t="shared" si="3"/>
        <v>446</v>
      </c>
    </row>
    <row r="18" spans="1:20" ht="15.75">
      <c r="A18" s="25" t="s">
        <v>52</v>
      </c>
      <c r="B18" s="41" t="s">
        <v>53</v>
      </c>
      <c r="C18" s="27" t="s">
        <v>36</v>
      </c>
      <c r="D18" s="28"/>
      <c r="E18" s="29">
        <v>80</v>
      </c>
      <c r="F18" s="30">
        <v>35</v>
      </c>
      <c r="G18" s="31">
        <v>1</v>
      </c>
      <c r="H18" s="29">
        <v>85</v>
      </c>
      <c r="I18" s="30">
        <v>26</v>
      </c>
      <c r="J18" s="31">
        <v>4</v>
      </c>
      <c r="K18" s="29">
        <v>78</v>
      </c>
      <c r="L18" s="30">
        <v>26</v>
      </c>
      <c r="M18" s="31">
        <v>3</v>
      </c>
      <c r="N18" s="29">
        <v>82</v>
      </c>
      <c r="O18" s="30">
        <v>32</v>
      </c>
      <c r="P18" s="32">
        <v>3</v>
      </c>
      <c r="Q18" s="33">
        <f t="shared" si="0"/>
        <v>325</v>
      </c>
      <c r="R18" s="34">
        <f t="shared" si="1"/>
        <v>119</v>
      </c>
      <c r="S18" s="35">
        <f t="shared" si="2"/>
        <v>11</v>
      </c>
      <c r="T18" s="36">
        <f t="shared" si="3"/>
        <v>444</v>
      </c>
    </row>
    <row r="19" spans="1:20" ht="15.75">
      <c r="A19" s="25" t="s">
        <v>54</v>
      </c>
      <c r="B19" s="26" t="s">
        <v>55</v>
      </c>
      <c r="C19" s="27" t="s">
        <v>39</v>
      </c>
      <c r="D19" s="28"/>
      <c r="E19" s="29">
        <v>96</v>
      </c>
      <c r="F19" s="30">
        <v>17</v>
      </c>
      <c r="G19" s="31">
        <v>5</v>
      </c>
      <c r="H19" s="29">
        <v>83</v>
      </c>
      <c r="I19" s="30">
        <v>36</v>
      </c>
      <c r="J19" s="31">
        <v>5</v>
      </c>
      <c r="K19" s="29">
        <v>74</v>
      </c>
      <c r="L19" s="30">
        <v>26</v>
      </c>
      <c r="M19" s="31">
        <v>3</v>
      </c>
      <c r="N19" s="29">
        <v>76</v>
      </c>
      <c r="O19" s="30">
        <v>35</v>
      </c>
      <c r="P19" s="32">
        <v>3</v>
      </c>
      <c r="Q19" s="33">
        <f t="shared" si="0"/>
        <v>329</v>
      </c>
      <c r="R19" s="34">
        <f t="shared" si="1"/>
        <v>114</v>
      </c>
      <c r="S19" s="35">
        <f t="shared" si="2"/>
        <v>16</v>
      </c>
      <c r="T19" s="36">
        <f t="shared" si="3"/>
        <v>443</v>
      </c>
    </row>
    <row r="20" spans="1:20" ht="15.75">
      <c r="A20" s="25" t="s">
        <v>56</v>
      </c>
      <c r="B20" s="37" t="s">
        <v>57</v>
      </c>
      <c r="C20" s="27" t="s">
        <v>36</v>
      </c>
      <c r="D20" s="28"/>
      <c r="E20" s="29">
        <v>87</v>
      </c>
      <c r="F20" s="30">
        <v>23</v>
      </c>
      <c r="G20" s="31">
        <v>6</v>
      </c>
      <c r="H20" s="29">
        <v>80</v>
      </c>
      <c r="I20" s="30">
        <v>35</v>
      </c>
      <c r="J20" s="31">
        <v>0</v>
      </c>
      <c r="K20" s="29">
        <v>88</v>
      </c>
      <c r="L20" s="30">
        <v>33</v>
      </c>
      <c r="M20" s="31">
        <v>6</v>
      </c>
      <c r="N20" s="29">
        <v>79</v>
      </c>
      <c r="O20" s="30">
        <v>17</v>
      </c>
      <c r="P20" s="32">
        <v>7</v>
      </c>
      <c r="Q20" s="33">
        <f t="shared" si="0"/>
        <v>334</v>
      </c>
      <c r="R20" s="34">
        <f t="shared" si="1"/>
        <v>108</v>
      </c>
      <c r="S20" s="35">
        <f t="shared" si="2"/>
        <v>19</v>
      </c>
      <c r="T20" s="36">
        <f t="shared" si="3"/>
        <v>442</v>
      </c>
    </row>
    <row r="21" spans="1:20" ht="15.75">
      <c r="A21" s="25" t="s">
        <v>58</v>
      </c>
      <c r="B21" s="39" t="s">
        <v>59</v>
      </c>
      <c r="C21" s="27" t="s">
        <v>39</v>
      </c>
      <c r="D21" s="40"/>
      <c r="E21" s="29">
        <v>73</v>
      </c>
      <c r="F21" s="30">
        <v>27</v>
      </c>
      <c r="G21" s="31">
        <v>3</v>
      </c>
      <c r="H21" s="29">
        <v>81</v>
      </c>
      <c r="I21" s="30">
        <v>35</v>
      </c>
      <c r="J21" s="31">
        <v>0</v>
      </c>
      <c r="K21" s="29">
        <v>78</v>
      </c>
      <c r="L21" s="30">
        <v>35</v>
      </c>
      <c r="M21" s="31">
        <v>3</v>
      </c>
      <c r="N21" s="29">
        <v>75</v>
      </c>
      <c r="O21" s="30">
        <v>34</v>
      </c>
      <c r="P21" s="32">
        <v>1</v>
      </c>
      <c r="Q21" s="43">
        <f t="shared" si="0"/>
        <v>307</v>
      </c>
      <c r="R21" s="44">
        <f t="shared" si="1"/>
        <v>131</v>
      </c>
      <c r="S21" s="45">
        <f t="shared" si="2"/>
        <v>7</v>
      </c>
      <c r="T21" s="46">
        <f t="shared" si="3"/>
        <v>438</v>
      </c>
    </row>
    <row r="22" spans="1:20" ht="16.5" thickBot="1">
      <c r="A22" s="47" t="s">
        <v>60</v>
      </c>
      <c r="B22" s="48"/>
      <c r="C22" s="49"/>
      <c r="D22" s="50"/>
      <c r="E22" s="51"/>
      <c r="F22" s="52"/>
      <c r="G22" s="53"/>
      <c r="H22" s="51"/>
      <c r="I22" s="52"/>
      <c r="J22" s="53"/>
      <c r="K22" s="51"/>
      <c r="L22" s="52"/>
      <c r="M22" s="53"/>
      <c r="N22" s="51"/>
      <c r="O22" s="52"/>
      <c r="P22" s="54"/>
      <c r="Q22" s="55">
        <f t="shared" si="0"/>
        <v>0</v>
      </c>
      <c r="R22" s="56">
        <f t="shared" si="1"/>
        <v>0</v>
      </c>
      <c r="S22" s="57">
        <f t="shared" si="2"/>
        <v>0</v>
      </c>
      <c r="T22" s="58">
        <f t="shared" si="3"/>
        <v>0</v>
      </c>
    </row>
    <row r="23" spans="1:20" ht="15.75">
      <c r="A23" s="59"/>
      <c r="B23" s="59"/>
      <c r="T23" s="60"/>
    </row>
    <row r="24" spans="2:20" ht="15.75">
      <c r="B24" s="61" t="s">
        <v>63</v>
      </c>
      <c r="C24" s="62"/>
      <c r="T24" s="60"/>
    </row>
    <row r="25" spans="2:20" ht="15.75">
      <c r="B25" s="62" t="s">
        <v>61</v>
      </c>
      <c r="C25" s="62"/>
      <c r="T25" s="60"/>
    </row>
    <row r="26" ht="15.75">
      <c r="T26" s="60"/>
    </row>
    <row r="27" spans="17:20" ht="15.75">
      <c r="Q27" s="63" t="s">
        <v>62</v>
      </c>
      <c r="T27" s="60"/>
    </row>
  </sheetData>
  <mergeCells count="4">
    <mergeCell ref="N2:P2"/>
    <mergeCell ref="E2:G2"/>
    <mergeCell ref="H2:J2"/>
    <mergeCell ref="K2:M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7" sqref="H7:H8"/>
    </sheetView>
  </sheetViews>
  <sheetFormatPr defaultColWidth="8.796875" defaultRowHeight="15"/>
  <cols>
    <col min="1" max="1" width="8" style="646" customWidth="1"/>
    <col min="2" max="2" width="10.59765625" style="646" customWidth="1"/>
    <col min="3" max="3" width="17.09765625" style="646" customWidth="1"/>
    <col min="4" max="4" width="11.8984375" style="646" customWidth="1"/>
    <col min="5" max="16384" width="8" style="646" customWidth="1"/>
  </cols>
  <sheetData>
    <row r="1" spans="1:6" ht="12.75">
      <c r="A1" s="644" t="s">
        <v>200</v>
      </c>
      <c r="B1" s="644" t="s">
        <v>3</v>
      </c>
      <c r="C1" s="644" t="s">
        <v>201</v>
      </c>
      <c r="D1" s="644" t="s">
        <v>202</v>
      </c>
      <c r="E1" s="644" t="s">
        <v>203</v>
      </c>
      <c r="F1" s="645" t="s">
        <v>12</v>
      </c>
    </row>
    <row r="2" spans="1:6" ht="12.75">
      <c r="A2" s="647" t="s">
        <v>13</v>
      </c>
      <c r="B2" s="648" t="s">
        <v>204</v>
      </c>
      <c r="C2" s="648" t="s">
        <v>205</v>
      </c>
      <c r="D2" s="647">
        <v>555</v>
      </c>
      <c r="E2" s="647">
        <v>571</v>
      </c>
      <c r="F2" s="647">
        <v>1126</v>
      </c>
    </row>
    <row r="3" spans="1:6" ht="12.75">
      <c r="A3" s="647" t="s">
        <v>16</v>
      </c>
      <c r="B3" s="648" t="s">
        <v>206</v>
      </c>
      <c r="C3" s="648" t="s">
        <v>207</v>
      </c>
      <c r="D3" s="647">
        <v>524</v>
      </c>
      <c r="E3" s="647">
        <v>592</v>
      </c>
      <c r="F3" s="647">
        <v>1116</v>
      </c>
    </row>
    <row r="4" spans="1:6" ht="12.75">
      <c r="A4" s="647" t="s">
        <v>19</v>
      </c>
      <c r="B4" s="648" t="s">
        <v>208</v>
      </c>
      <c r="C4" s="648" t="s">
        <v>209</v>
      </c>
      <c r="D4" s="647">
        <v>552</v>
      </c>
      <c r="E4" s="647">
        <v>554</v>
      </c>
      <c r="F4" s="647">
        <v>1106</v>
      </c>
    </row>
    <row r="5" spans="1:6" ht="12.75">
      <c r="A5" s="649" t="s">
        <v>22</v>
      </c>
      <c r="B5" s="650" t="s">
        <v>206</v>
      </c>
      <c r="C5" s="650" t="s">
        <v>210</v>
      </c>
      <c r="D5" s="649">
        <v>553</v>
      </c>
      <c r="E5" s="649">
        <v>533</v>
      </c>
      <c r="F5" s="649">
        <v>1086</v>
      </c>
    </row>
    <row r="6" spans="1:6" ht="12.75">
      <c r="A6" s="649" t="s">
        <v>25</v>
      </c>
      <c r="B6" s="650" t="s">
        <v>206</v>
      </c>
      <c r="C6" s="650" t="s">
        <v>211</v>
      </c>
      <c r="D6" s="649">
        <v>545</v>
      </c>
      <c r="E6" s="649">
        <v>524</v>
      </c>
      <c r="F6" s="649">
        <v>1069</v>
      </c>
    </row>
    <row r="7" spans="1:6" ht="12.75">
      <c r="A7" s="649" t="s">
        <v>28</v>
      </c>
      <c r="B7" s="650" t="s">
        <v>212</v>
      </c>
      <c r="C7" s="650" t="s">
        <v>213</v>
      </c>
      <c r="D7" s="649">
        <v>545</v>
      </c>
      <c r="E7" s="649">
        <v>494</v>
      </c>
      <c r="F7" s="649">
        <v>1039</v>
      </c>
    </row>
    <row r="8" spans="1:6" ht="12.75">
      <c r="A8" s="649" t="s">
        <v>30</v>
      </c>
      <c r="B8" s="650" t="s">
        <v>214</v>
      </c>
      <c r="C8" s="650" t="s">
        <v>215</v>
      </c>
      <c r="D8" s="649">
        <v>534</v>
      </c>
      <c r="E8" s="649">
        <v>489</v>
      </c>
      <c r="F8" s="649">
        <v>1023</v>
      </c>
    </row>
    <row r="9" spans="1:6" ht="12.75">
      <c r="A9" s="649" t="s">
        <v>32</v>
      </c>
      <c r="B9" s="650" t="s">
        <v>216</v>
      </c>
      <c r="C9" s="650" t="s">
        <v>217</v>
      </c>
      <c r="D9" s="649">
        <v>526</v>
      </c>
      <c r="E9" s="649">
        <v>468</v>
      </c>
      <c r="F9" s="649">
        <v>994</v>
      </c>
    </row>
    <row r="10" spans="1:6" ht="12.75">
      <c r="A10" s="649" t="s">
        <v>34</v>
      </c>
      <c r="B10" s="650" t="s">
        <v>204</v>
      </c>
      <c r="C10" s="650" t="s">
        <v>218</v>
      </c>
      <c r="D10" s="649">
        <v>521</v>
      </c>
      <c r="E10" s="649"/>
      <c r="F10" s="649"/>
    </row>
    <row r="11" spans="1:6" ht="12.75">
      <c r="A11" s="649" t="s">
        <v>37</v>
      </c>
      <c r="B11" s="650" t="s">
        <v>212</v>
      </c>
      <c r="C11" s="650" t="s">
        <v>219</v>
      </c>
      <c r="D11" s="649">
        <v>515</v>
      </c>
      <c r="E11" s="649"/>
      <c r="F11" s="649"/>
    </row>
    <row r="12" spans="1:6" ht="12.75">
      <c r="A12" s="649" t="s">
        <v>40</v>
      </c>
      <c r="B12" s="650" t="s">
        <v>220</v>
      </c>
      <c r="C12" s="650" t="s">
        <v>221</v>
      </c>
      <c r="D12" s="649">
        <v>513</v>
      </c>
      <c r="E12" s="649"/>
      <c r="F12" s="649"/>
    </row>
    <row r="13" spans="1:6" ht="12.75">
      <c r="A13" s="649" t="s">
        <v>43</v>
      </c>
      <c r="B13" s="650" t="s">
        <v>208</v>
      </c>
      <c r="C13" s="650" t="s">
        <v>222</v>
      </c>
      <c r="D13" s="649">
        <v>495</v>
      </c>
      <c r="E13" s="649"/>
      <c r="F13" s="649"/>
    </row>
    <row r="14" spans="1:6" ht="12.75">
      <c r="A14" s="649" t="s">
        <v>45</v>
      </c>
      <c r="B14" s="650" t="s">
        <v>212</v>
      </c>
      <c r="C14" s="650" t="s">
        <v>33</v>
      </c>
      <c r="D14" s="649">
        <v>481</v>
      </c>
      <c r="E14" s="649"/>
      <c r="F14" s="649"/>
    </row>
    <row r="15" spans="1:6" ht="12.75">
      <c r="A15" s="649" t="s">
        <v>48</v>
      </c>
      <c r="B15" s="650" t="s">
        <v>204</v>
      </c>
      <c r="C15" s="650" t="s">
        <v>223</v>
      </c>
      <c r="D15" s="649">
        <v>472</v>
      </c>
      <c r="E15" s="649"/>
      <c r="F15" s="649"/>
    </row>
    <row r="16" spans="1:6" ht="12.75">
      <c r="A16" s="649" t="s">
        <v>50</v>
      </c>
      <c r="B16" s="650" t="s">
        <v>216</v>
      </c>
      <c r="C16" s="650" t="s">
        <v>224</v>
      </c>
      <c r="D16" s="649">
        <v>458</v>
      </c>
      <c r="E16" s="649"/>
      <c r="F16" s="649"/>
    </row>
    <row r="17" spans="1:6" ht="12.75">
      <c r="A17" s="649" t="s">
        <v>52</v>
      </c>
      <c r="B17" s="650" t="s">
        <v>225</v>
      </c>
      <c r="C17" s="650" t="s">
        <v>226</v>
      </c>
      <c r="D17" s="649">
        <v>457</v>
      </c>
      <c r="E17" s="649"/>
      <c r="F17" s="64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X48"/>
  <sheetViews>
    <sheetView tabSelected="1" zoomScale="75" zoomScaleNormal="75" workbookViewId="0" topLeftCell="A1">
      <selection activeCell="C7" sqref="C7:C8"/>
    </sheetView>
  </sheetViews>
  <sheetFormatPr defaultColWidth="8.796875" defaultRowHeight="15"/>
  <cols>
    <col min="1" max="1" width="4" style="165" bestFit="1" customWidth="1"/>
    <col min="2" max="2" width="3.69921875" style="353" customWidth="1"/>
    <col min="3" max="3" width="21.59765625" style="165" customWidth="1"/>
    <col min="4" max="4" width="13.8984375" style="165" customWidth="1"/>
    <col min="5" max="5" width="4.69921875" style="165" customWidth="1"/>
    <col min="6" max="6" width="4.09765625" style="165" customWidth="1"/>
    <col min="7" max="7" width="4.69921875" style="165" customWidth="1"/>
    <col min="8" max="8" width="4.09765625" style="165" customWidth="1"/>
    <col min="9" max="9" width="4.69921875" style="165" customWidth="1"/>
    <col min="10" max="10" width="4.09765625" style="165" customWidth="1"/>
    <col min="11" max="11" width="4.69921875" style="165" customWidth="1"/>
    <col min="12" max="12" width="4.09765625" style="165" customWidth="1"/>
    <col min="13" max="16" width="4.8984375" style="165" customWidth="1"/>
    <col min="17" max="17" width="6" style="165" customWidth="1"/>
    <col min="18" max="18" width="6.8984375" style="165" customWidth="1"/>
    <col min="19" max="19" width="6.19921875" style="165" customWidth="1"/>
    <col min="20" max="21" width="7.5" style="165" customWidth="1"/>
    <col min="22" max="22" width="8.59765625" style="165" customWidth="1"/>
    <col min="23" max="23" width="8" style="165" customWidth="1"/>
    <col min="24" max="24" width="5.59765625" style="165" customWidth="1"/>
    <col min="25" max="16384" width="8" style="165" customWidth="1"/>
  </cols>
  <sheetData>
    <row r="1" spans="1:22" ht="30" thickTop="1">
      <c r="A1" s="162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4"/>
    </row>
    <row r="2" spans="1:22" ht="17.25" customHeight="1">
      <c r="A2" s="166" t="s">
        <v>65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</row>
    <row r="3" spans="1:22" ht="18.75" customHeight="1" thickBo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8"/>
    </row>
    <row r="4" spans="1:22" ht="13.5" hidden="1" thickBot="1">
      <c r="A4" s="169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2"/>
    </row>
    <row r="5" spans="1:22" ht="20.25" hidden="1" thickBot="1">
      <c r="A5" s="173" t="s">
        <v>105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5"/>
    </row>
    <row r="6" spans="1:22" ht="13.5" hidden="1" thickBot="1">
      <c r="A6" s="169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</row>
    <row r="7" spans="1:24" ht="16.5" thickTop="1">
      <c r="A7" s="176" t="s">
        <v>67</v>
      </c>
      <c r="B7" s="177"/>
      <c r="C7" s="178" t="s">
        <v>2</v>
      </c>
      <c r="D7" s="179" t="s">
        <v>68</v>
      </c>
      <c r="E7" s="180">
        <v>1</v>
      </c>
      <c r="F7" s="181"/>
      <c r="G7" s="182">
        <v>2</v>
      </c>
      <c r="H7" s="183"/>
      <c r="I7" s="184">
        <v>3</v>
      </c>
      <c r="J7" s="185"/>
      <c r="K7" s="186">
        <v>4</v>
      </c>
      <c r="L7" s="187"/>
      <c r="M7" s="188" t="s">
        <v>106</v>
      </c>
      <c r="N7" s="188"/>
      <c r="O7" s="188"/>
      <c r="P7" s="188"/>
      <c r="Q7" s="189" t="s">
        <v>70</v>
      </c>
      <c r="R7" s="189" t="s">
        <v>71</v>
      </c>
      <c r="S7" s="190" t="s">
        <v>72</v>
      </c>
      <c r="T7" s="189" t="s">
        <v>107</v>
      </c>
      <c r="U7" s="191"/>
      <c r="V7" s="192" t="s">
        <v>73</v>
      </c>
      <c r="W7" s="193" t="s">
        <v>12</v>
      </c>
      <c r="X7" s="194"/>
    </row>
    <row r="8" spans="1:24" ht="32.25" thickBot="1">
      <c r="A8" s="195"/>
      <c r="B8" s="196"/>
      <c r="C8" s="197"/>
      <c r="D8" s="198"/>
      <c r="E8" s="199"/>
      <c r="F8" s="200"/>
      <c r="G8" s="201"/>
      <c r="H8" s="202"/>
      <c r="I8" s="203"/>
      <c r="J8" s="204"/>
      <c r="K8" s="205"/>
      <c r="L8" s="206"/>
      <c r="M8" s="207" t="s">
        <v>13</v>
      </c>
      <c r="N8" s="207" t="s">
        <v>16</v>
      </c>
      <c r="O8" s="207" t="s">
        <v>19</v>
      </c>
      <c r="P8" s="207" t="s">
        <v>22</v>
      </c>
      <c r="Q8" s="208"/>
      <c r="R8" s="208"/>
      <c r="S8" s="209"/>
      <c r="T8" s="207" t="s">
        <v>108</v>
      </c>
      <c r="U8" s="210" t="s">
        <v>109</v>
      </c>
      <c r="V8" s="211"/>
      <c r="W8" s="212" t="s">
        <v>71</v>
      </c>
      <c r="X8" s="213" t="s">
        <v>72</v>
      </c>
    </row>
    <row r="9" spans="1:24" ht="16.5" thickTop="1">
      <c r="A9" s="214" t="s">
        <v>110</v>
      </c>
      <c r="B9" s="215" t="s">
        <v>13</v>
      </c>
      <c r="C9" s="216" t="s">
        <v>111</v>
      </c>
      <c r="D9" s="217" t="s">
        <v>36</v>
      </c>
      <c r="E9" s="218">
        <v>90</v>
      </c>
      <c r="F9" s="218">
        <v>45</v>
      </c>
      <c r="G9" s="219">
        <v>85</v>
      </c>
      <c r="H9" s="219">
        <v>51</v>
      </c>
      <c r="I9" s="220">
        <v>97</v>
      </c>
      <c r="J9" s="220">
        <v>52</v>
      </c>
      <c r="K9" s="221">
        <v>91</v>
      </c>
      <c r="L9" s="222">
        <v>44</v>
      </c>
      <c r="M9" s="223">
        <f aca="true" t="shared" si="0" ref="M9:M20">SUM(E9:F9)</f>
        <v>135</v>
      </c>
      <c r="N9" s="224">
        <f aca="true" t="shared" si="1" ref="N9:N20">SUM(G9:H9)</f>
        <v>136</v>
      </c>
      <c r="O9" s="224">
        <f aca="true" t="shared" si="2" ref="O9:O20">SUM(I9:J9)</f>
        <v>149</v>
      </c>
      <c r="P9" s="225">
        <f aca="true" t="shared" si="3" ref="P9:P20">SUM(K9:L9)</f>
        <v>135</v>
      </c>
      <c r="Q9" s="226">
        <f aca="true" t="shared" si="4" ref="Q9:Q20">E9+G9+I9+K9</f>
        <v>363</v>
      </c>
      <c r="R9" s="227">
        <f aca="true" t="shared" si="5" ref="R9:R20">F9+H9+J9+L9</f>
        <v>192</v>
      </c>
      <c r="S9" s="228">
        <v>3</v>
      </c>
      <c r="T9" s="229">
        <v>575</v>
      </c>
      <c r="U9" s="230">
        <f aca="true" t="shared" si="6" ref="U9:U17">SUM(M9:P9)</f>
        <v>555</v>
      </c>
      <c r="V9" s="231">
        <f aca="true" t="shared" si="7" ref="V9:V20">T9+U9</f>
        <v>1130</v>
      </c>
      <c r="W9" s="232">
        <v>401</v>
      </c>
      <c r="X9" s="233">
        <v>4</v>
      </c>
    </row>
    <row r="10" spans="1:24" ht="15.75">
      <c r="A10" s="234"/>
      <c r="B10" s="235" t="s">
        <v>16</v>
      </c>
      <c r="C10" s="236" t="s">
        <v>112</v>
      </c>
      <c r="D10" s="237" t="s">
        <v>47</v>
      </c>
      <c r="E10" s="238">
        <v>78</v>
      </c>
      <c r="F10" s="238">
        <v>41</v>
      </c>
      <c r="G10" s="239">
        <v>87</v>
      </c>
      <c r="H10" s="239">
        <v>51</v>
      </c>
      <c r="I10" s="240">
        <v>83</v>
      </c>
      <c r="J10" s="240">
        <v>50</v>
      </c>
      <c r="K10" s="241">
        <v>88</v>
      </c>
      <c r="L10" s="242">
        <v>63</v>
      </c>
      <c r="M10" s="243">
        <f t="shared" si="0"/>
        <v>119</v>
      </c>
      <c r="N10" s="244">
        <f t="shared" si="1"/>
        <v>138</v>
      </c>
      <c r="O10" s="244">
        <f t="shared" si="2"/>
        <v>133</v>
      </c>
      <c r="P10" s="245">
        <f t="shared" si="3"/>
        <v>151</v>
      </c>
      <c r="Q10" s="246">
        <f t="shared" si="4"/>
        <v>336</v>
      </c>
      <c r="R10" s="247">
        <f t="shared" si="5"/>
        <v>205</v>
      </c>
      <c r="S10" s="248">
        <v>1</v>
      </c>
      <c r="T10" s="249">
        <v>584</v>
      </c>
      <c r="U10" s="250">
        <f t="shared" si="6"/>
        <v>541</v>
      </c>
      <c r="V10" s="251">
        <f t="shared" si="7"/>
        <v>1125</v>
      </c>
      <c r="W10" s="252">
        <v>409</v>
      </c>
      <c r="X10" s="253">
        <v>1</v>
      </c>
    </row>
    <row r="11" spans="1:24" ht="15.75">
      <c r="A11" s="234"/>
      <c r="B11" s="235" t="s">
        <v>19</v>
      </c>
      <c r="C11" s="236" t="s">
        <v>113</v>
      </c>
      <c r="D11" s="237" t="s">
        <v>36</v>
      </c>
      <c r="E11" s="238">
        <v>100</v>
      </c>
      <c r="F11" s="238">
        <v>44</v>
      </c>
      <c r="G11" s="239">
        <v>88</v>
      </c>
      <c r="H11" s="239">
        <v>53</v>
      </c>
      <c r="I11" s="240">
        <v>89</v>
      </c>
      <c r="J11" s="240">
        <v>54</v>
      </c>
      <c r="K11" s="241">
        <v>91</v>
      </c>
      <c r="L11" s="242">
        <v>45</v>
      </c>
      <c r="M11" s="243">
        <f t="shared" si="0"/>
        <v>144</v>
      </c>
      <c r="N11" s="244">
        <f t="shared" si="1"/>
        <v>141</v>
      </c>
      <c r="O11" s="244">
        <f t="shared" si="2"/>
        <v>143</v>
      </c>
      <c r="P11" s="245">
        <f t="shared" si="3"/>
        <v>136</v>
      </c>
      <c r="Q11" s="246">
        <f t="shared" si="4"/>
        <v>368</v>
      </c>
      <c r="R11" s="247">
        <f t="shared" si="5"/>
        <v>196</v>
      </c>
      <c r="S11" s="248">
        <v>1</v>
      </c>
      <c r="T11" s="249">
        <v>560</v>
      </c>
      <c r="U11" s="250">
        <f t="shared" si="6"/>
        <v>564</v>
      </c>
      <c r="V11" s="251">
        <f t="shared" si="7"/>
        <v>1124</v>
      </c>
      <c r="W11" s="252">
        <v>397</v>
      </c>
      <c r="X11" s="253">
        <v>1</v>
      </c>
    </row>
    <row r="12" spans="1:24" ht="15.75">
      <c r="A12" s="234"/>
      <c r="B12" s="235" t="s">
        <v>22</v>
      </c>
      <c r="C12" s="236" t="s">
        <v>114</v>
      </c>
      <c r="D12" s="237" t="s">
        <v>27</v>
      </c>
      <c r="E12" s="238">
        <v>86</v>
      </c>
      <c r="F12" s="238">
        <v>36</v>
      </c>
      <c r="G12" s="239">
        <v>105</v>
      </c>
      <c r="H12" s="239">
        <v>53</v>
      </c>
      <c r="I12" s="240">
        <v>87</v>
      </c>
      <c r="J12" s="240">
        <v>45</v>
      </c>
      <c r="K12" s="241">
        <v>87</v>
      </c>
      <c r="L12" s="242">
        <v>54</v>
      </c>
      <c r="M12" s="243">
        <f t="shared" si="0"/>
        <v>122</v>
      </c>
      <c r="N12" s="244">
        <f t="shared" si="1"/>
        <v>158</v>
      </c>
      <c r="O12" s="244">
        <f t="shared" si="2"/>
        <v>132</v>
      </c>
      <c r="P12" s="245">
        <f t="shared" si="3"/>
        <v>141</v>
      </c>
      <c r="Q12" s="246">
        <f t="shared" si="4"/>
        <v>365</v>
      </c>
      <c r="R12" s="247">
        <f t="shared" si="5"/>
        <v>188</v>
      </c>
      <c r="S12" s="248">
        <v>1</v>
      </c>
      <c r="T12" s="249">
        <v>567</v>
      </c>
      <c r="U12" s="250">
        <f t="shared" si="6"/>
        <v>553</v>
      </c>
      <c r="V12" s="251">
        <f t="shared" si="7"/>
        <v>1120</v>
      </c>
      <c r="W12" s="252">
        <v>378</v>
      </c>
      <c r="X12" s="253">
        <v>1</v>
      </c>
    </row>
    <row r="13" spans="1:24" ht="15.75">
      <c r="A13" s="234"/>
      <c r="B13" s="254" t="s">
        <v>25</v>
      </c>
      <c r="C13" s="236" t="s">
        <v>115</v>
      </c>
      <c r="D13" s="237" t="s">
        <v>18</v>
      </c>
      <c r="E13" s="255">
        <v>91</v>
      </c>
      <c r="F13" s="255">
        <v>36</v>
      </c>
      <c r="G13" s="256">
        <v>96</v>
      </c>
      <c r="H13" s="256">
        <v>52</v>
      </c>
      <c r="I13" s="257">
        <v>96</v>
      </c>
      <c r="J13" s="257">
        <v>36</v>
      </c>
      <c r="K13" s="258">
        <v>87</v>
      </c>
      <c r="L13" s="259">
        <v>69</v>
      </c>
      <c r="M13" s="243">
        <f t="shared" si="0"/>
        <v>127</v>
      </c>
      <c r="N13" s="244">
        <f t="shared" si="1"/>
        <v>148</v>
      </c>
      <c r="O13" s="244">
        <f t="shared" si="2"/>
        <v>132</v>
      </c>
      <c r="P13" s="245">
        <f t="shared" si="3"/>
        <v>156</v>
      </c>
      <c r="Q13" s="246">
        <f t="shared" si="4"/>
        <v>370</v>
      </c>
      <c r="R13" s="247">
        <f t="shared" si="5"/>
        <v>193</v>
      </c>
      <c r="S13" s="260">
        <v>3</v>
      </c>
      <c r="T13" s="261">
        <v>547</v>
      </c>
      <c r="U13" s="250">
        <f t="shared" si="6"/>
        <v>563</v>
      </c>
      <c r="V13" s="251">
        <f t="shared" si="7"/>
        <v>1110</v>
      </c>
      <c r="W13" s="252">
        <v>383</v>
      </c>
      <c r="X13" s="253">
        <v>3</v>
      </c>
    </row>
    <row r="14" spans="1:24" ht="15.75">
      <c r="A14" s="234"/>
      <c r="B14" s="254" t="s">
        <v>28</v>
      </c>
      <c r="C14" s="236" t="s">
        <v>116</v>
      </c>
      <c r="D14" s="237" t="s">
        <v>117</v>
      </c>
      <c r="E14" s="255">
        <v>96</v>
      </c>
      <c r="F14" s="255">
        <v>54</v>
      </c>
      <c r="G14" s="256">
        <v>88</v>
      </c>
      <c r="H14" s="256">
        <v>43</v>
      </c>
      <c r="I14" s="257">
        <v>86</v>
      </c>
      <c r="J14" s="257">
        <v>44</v>
      </c>
      <c r="K14" s="258">
        <v>88</v>
      </c>
      <c r="L14" s="259">
        <v>51</v>
      </c>
      <c r="M14" s="262">
        <f t="shared" si="0"/>
        <v>150</v>
      </c>
      <c r="N14" s="263">
        <f t="shared" si="1"/>
        <v>131</v>
      </c>
      <c r="O14" s="263">
        <f t="shared" si="2"/>
        <v>130</v>
      </c>
      <c r="P14" s="264">
        <f t="shared" si="3"/>
        <v>139</v>
      </c>
      <c r="Q14" s="265">
        <f t="shared" si="4"/>
        <v>358</v>
      </c>
      <c r="R14" s="266">
        <f t="shared" si="5"/>
        <v>192</v>
      </c>
      <c r="S14" s="260">
        <v>1</v>
      </c>
      <c r="T14" s="261">
        <v>547</v>
      </c>
      <c r="U14" s="267">
        <f t="shared" si="6"/>
        <v>550</v>
      </c>
      <c r="V14" s="251">
        <f t="shared" si="7"/>
        <v>1097</v>
      </c>
      <c r="W14" s="252">
        <v>366</v>
      </c>
      <c r="X14" s="253">
        <v>3</v>
      </c>
    </row>
    <row r="15" spans="1:24" ht="15.75">
      <c r="A15" s="234"/>
      <c r="B15" s="235" t="s">
        <v>30</v>
      </c>
      <c r="C15" s="236" t="s">
        <v>118</v>
      </c>
      <c r="D15" s="237" t="s">
        <v>36</v>
      </c>
      <c r="E15" s="238">
        <v>88</v>
      </c>
      <c r="F15" s="238">
        <v>36</v>
      </c>
      <c r="G15" s="239">
        <v>97</v>
      </c>
      <c r="H15" s="239">
        <v>52</v>
      </c>
      <c r="I15" s="240">
        <v>95</v>
      </c>
      <c r="J15" s="240">
        <v>41</v>
      </c>
      <c r="K15" s="241">
        <v>84</v>
      </c>
      <c r="L15" s="242">
        <v>54</v>
      </c>
      <c r="M15" s="243">
        <f t="shared" si="0"/>
        <v>124</v>
      </c>
      <c r="N15" s="244">
        <f t="shared" si="1"/>
        <v>149</v>
      </c>
      <c r="O15" s="244">
        <f t="shared" si="2"/>
        <v>136</v>
      </c>
      <c r="P15" s="245">
        <f t="shared" si="3"/>
        <v>138</v>
      </c>
      <c r="Q15" s="246">
        <f t="shared" si="4"/>
        <v>364</v>
      </c>
      <c r="R15" s="247">
        <f t="shared" si="5"/>
        <v>183</v>
      </c>
      <c r="S15" s="248">
        <v>0</v>
      </c>
      <c r="T15" s="249">
        <v>549</v>
      </c>
      <c r="U15" s="250">
        <f t="shared" si="6"/>
        <v>547</v>
      </c>
      <c r="V15" s="251">
        <f t="shared" si="7"/>
        <v>1096</v>
      </c>
      <c r="W15" s="252">
        <v>356</v>
      </c>
      <c r="X15" s="253">
        <v>1</v>
      </c>
    </row>
    <row r="16" spans="1:24" ht="15.75">
      <c r="A16" s="234"/>
      <c r="B16" s="235" t="s">
        <v>32</v>
      </c>
      <c r="C16" s="236" t="s">
        <v>119</v>
      </c>
      <c r="D16" s="237" t="s">
        <v>21</v>
      </c>
      <c r="E16" s="238">
        <v>89</v>
      </c>
      <c r="F16" s="238">
        <v>36</v>
      </c>
      <c r="G16" s="239">
        <v>90</v>
      </c>
      <c r="H16" s="239">
        <v>52</v>
      </c>
      <c r="I16" s="240">
        <v>91</v>
      </c>
      <c r="J16" s="240">
        <v>42</v>
      </c>
      <c r="K16" s="241">
        <v>87</v>
      </c>
      <c r="L16" s="242">
        <v>35</v>
      </c>
      <c r="M16" s="243">
        <f t="shared" si="0"/>
        <v>125</v>
      </c>
      <c r="N16" s="244">
        <f t="shared" si="1"/>
        <v>142</v>
      </c>
      <c r="O16" s="244">
        <f t="shared" si="2"/>
        <v>133</v>
      </c>
      <c r="P16" s="245">
        <f t="shared" si="3"/>
        <v>122</v>
      </c>
      <c r="Q16" s="246">
        <f t="shared" si="4"/>
        <v>357</v>
      </c>
      <c r="R16" s="247">
        <f t="shared" si="5"/>
        <v>165</v>
      </c>
      <c r="S16" s="248">
        <v>2</v>
      </c>
      <c r="T16" s="249">
        <v>559</v>
      </c>
      <c r="U16" s="250">
        <f t="shared" si="6"/>
        <v>522</v>
      </c>
      <c r="V16" s="251">
        <f t="shared" si="7"/>
        <v>1081</v>
      </c>
      <c r="W16" s="252">
        <v>370</v>
      </c>
      <c r="X16" s="253">
        <v>5</v>
      </c>
    </row>
    <row r="17" spans="1:24" ht="15.75">
      <c r="A17" s="234"/>
      <c r="B17" s="235" t="s">
        <v>34</v>
      </c>
      <c r="C17" s="236" t="s">
        <v>120</v>
      </c>
      <c r="D17" s="268" t="s">
        <v>36</v>
      </c>
      <c r="E17" s="238">
        <v>99</v>
      </c>
      <c r="F17" s="238">
        <v>61</v>
      </c>
      <c r="G17" s="239">
        <v>92</v>
      </c>
      <c r="H17" s="239">
        <v>44</v>
      </c>
      <c r="I17" s="240">
        <v>81</v>
      </c>
      <c r="J17" s="240">
        <v>36</v>
      </c>
      <c r="K17" s="241">
        <v>85</v>
      </c>
      <c r="L17" s="242">
        <v>36</v>
      </c>
      <c r="M17" s="243">
        <f t="shared" si="0"/>
        <v>160</v>
      </c>
      <c r="N17" s="244">
        <f t="shared" si="1"/>
        <v>136</v>
      </c>
      <c r="O17" s="244">
        <f t="shared" si="2"/>
        <v>117</v>
      </c>
      <c r="P17" s="245">
        <f t="shared" si="3"/>
        <v>121</v>
      </c>
      <c r="Q17" s="246">
        <f t="shared" si="4"/>
        <v>357</v>
      </c>
      <c r="R17" s="247">
        <f t="shared" si="5"/>
        <v>177</v>
      </c>
      <c r="S17" s="248">
        <v>1</v>
      </c>
      <c r="T17" s="249">
        <v>547</v>
      </c>
      <c r="U17" s="250">
        <f t="shared" si="6"/>
        <v>534</v>
      </c>
      <c r="V17" s="251">
        <f t="shared" si="7"/>
        <v>1081</v>
      </c>
      <c r="W17" s="252">
        <v>351</v>
      </c>
      <c r="X17" s="253">
        <v>6</v>
      </c>
    </row>
    <row r="18" spans="1:24" ht="15.75">
      <c r="A18" s="234"/>
      <c r="B18" s="235" t="s">
        <v>37</v>
      </c>
      <c r="C18" s="236" t="s">
        <v>121</v>
      </c>
      <c r="D18" s="237" t="s">
        <v>27</v>
      </c>
      <c r="E18" s="238">
        <v>87</v>
      </c>
      <c r="F18" s="238">
        <v>43</v>
      </c>
      <c r="G18" s="239">
        <v>87</v>
      </c>
      <c r="H18" s="239">
        <v>53</v>
      </c>
      <c r="I18" s="240">
        <v>84</v>
      </c>
      <c r="J18" s="240">
        <v>44</v>
      </c>
      <c r="K18" s="241">
        <v>98</v>
      </c>
      <c r="L18" s="242">
        <v>45</v>
      </c>
      <c r="M18" s="243">
        <f t="shared" si="0"/>
        <v>130</v>
      </c>
      <c r="N18" s="244">
        <f t="shared" si="1"/>
        <v>140</v>
      </c>
      <c r="O18" s="244">
        <f t="shared" si="2"/>
        <v>128</v>
      </c>
      <c r="P18" s="245">
        <f t="shared" si="3"/>
        <v>143</v>
      </c>
      <c r="Q18" s="246">
        <f t="shared" si="4"/>
        <v>356</v>
      </c>
      <c r="R18" s="247">
        <f t="shared" si="5"/>
        <v>185</v>
      </c>
      <c r="S18" s="248">
        <v>1</v>
      </c>
      <c r="T18" s="249">
        <v>539</v>
      </c>
      <c r="U18" s="250">
        <f>M18+N18+O18+P18</f>
        <v>541</v>
      </c>
      <c r="V18" s="251">
        <f t="shared" si="7"/>
        <v>1080</v>
      </c>
      <c r="W18" s="252">
        <v>352</v>
      </c>
      <c r="X18" s="253">
        <v>2</v>
      </c>
    </row>
    <row r="19" spans="1:24" ht="15.75">
      <c r="A19" s="234"/>
      <c r="B19" s="235" t="s">
        <v>40</v>
      </c>
      <c r="C19" s="236" t="s">
        <v>122</v>
      </c>
      <c r="D19" s="237" t="s">
        <v>47</v>
      </c>
      <c r="E19" s="238">
        <v>89</v>
      </c>
      <c r="F19" s="238">
        <v>39</v>
      </c>
      <c r="G19" s="239">
        <v>88</v>
      </c>
      <c r="H19" s="239">
        <v>44</v>
      </c>
      <c r="I19" s="240">
        <v>87</v>
      </c>
      <c r="J19" s="240">
        <v>41</v>
      </c>
      <c r="K19" s="241">
        <v>90</v>
      </c>
      <c r="L19" s="242">
        <v>34</v>
      </c>
      <c r="M19" s="243">
        <f t="shared" si="0"/>
        <v>128</v>
      </c>
      <c r="N19" s="244">
        <f t="shared" si="1"/>
        <v>132</v>
      </c>
      <c r="O19" s="244">
        <f t="shared" si="2"/>
        <v>128</v>
      </c>
      <c r="P19" s="245">
        <f t="shared" si="3"/>
        <v>124</v>
      </c>
      <c r="Q19" s="246">
        <f t="shared" si="4"/>
        <v>354</v>
      </c>
      <c r="R19" s="247">
        <f t="shared" si="5"/>
        <v>158</v>
      </c>
      <c r="S19" s="248">
        <v>2</v>
      </c>
      <c r="T19" s="249">
        <v>540</v>
      </c>
      <c r="U19" s="248">
        <f>SUM(M19:P19)</f>
        <v>512</v>
      </c>
      <c r="V19" s="251">
        <f t="shared" si="7"/>
        <v>1052</v>
      </c>
      <c r="W19" s="252">
        <v>347</v>
      </c>
      <c r="X19" s="253">
        <v>4</v>
      </c>
    </row>
    <row r="20" spans="1:24" ht="16.5" thickBot="1">
      <c r="A20" s="269"/>
      <c r="B20" s="270" t="s">
        <v>43</v>
      </c>
      <c r="C20" s="271" t="s">
        <v>123</v>
      </c>
      <c r="D20" s="272" t="s">
        <v>18</v>
      </c>
      <c r="E20" s="273">
        <v>83</v>
      </c>
      <c r="F20" s="273">
        <v>43</v>
      </c>
      <c r="G20" s="274">
        <v>77</v>
      </c>
      <c r="H20" s="274">
        <v>44</v>
      </c>
      <c r="I20" s="275">
        <v>0</v>
      </c>
      <c r="J20" s="275">
        <v>0</v>
      </c>
      <c r="K20" s="276">
        <v>0</v>
      </c>
      <c r="L20" s="277">
        <v>0</v>
      </c>
      <c r="M20" s="278">
        <f t="shared" si="0"/>
        <v>126</v>
      </c>
      <c r="N20" s="279">
        <f t="shared" si="1"/>
        <v>121</v>
      </c>
      <c r="O20" s="279">
        <f t="shared" si="2"/>
        <v>0</v>
      </c>
      <c r="P20" s="280">
        <f t="shared" si="3"/>
        <v>0</v>
      </c>
      <c r="Q20" s="281">
        <f t="shared" si="4"/>
        <v>160</v>
      </c>
      <c r="R20" s="282">
        <f t="shared" si="5"/>
        <v>87</v>
      </c>
      <c r="S20" s="283">
        <v>2</v>
      </c>
      <c r="T20" s="284">
        <v>549</v>
      </c>
      <c r="U20" s="283">
        <f>SUM(M20:P20)</f>
        <v>247</v>
      </c>
      <c r="V20" s="285">
        <f t="shared" si="7"/>
        <v>796</v>
      </c>
      <c r="W20" s="286">
        <v>288</v>
      </c>
      <c r="X20" s="287">
        <v>4</v>
      </c>
    </row>
    <row r="21" spans="1:22" ht="17.25" thickBot="1" thickTop="1">
      <c r="A21" s="288"/>
      <c r="B21" s="289"/>
      <c r="C21" s="290" t="s">
        <v>124</v>
      </c>
      <c r="D21" s="291"/>
      <c r="E21" s="292"/>
      <c r="F21" s="292"/>
      <c r="G21" s="292"/>
      <c r="H21" s="292"/>
      <c r="I21" s="292"/>
      <c r="J21" s="292"/>
      <c r="K21" s="292"/>
      <c r="L21" s="292"/>
      <c r="M21" s="293"/>
      <c r="N21" s="293"/>
      <c r="O21" s="293"/>
      <c r="P21" s="293"/>
      <c r="Q21" s="292"/>
      <c r="R21" s="292"/>
      <c r="S21" s="292"/>
      <c r="T21" s="292"/>
      <c r="U21" s="292"/>
      <c r="V21" s="294"/>
    </row>
    <row r="22" spans="1:22" ht="16.5" thickTop="1">
      <c r="A22" s="295" t="s">
        <v>125</v>
      </c>
      <c r="B22" s="215" t="s">
        <v>13</v>
      </c>
      <c r="C22" s="216" t="s">
        <v>112</v>
      </c>
      <c r="D22" s="217" t="s">
        <v>47</v>
      </c>
      <c r="E22" s="296">
        <v>102</v>
      </c>
      <c r="F22" s="296">
        <v>54</v>
      </c>
      <c r="G22" s="297">
        <v>98</v>
      </c>
      <c r="H22" s="297">
        <v>57</v>
      </c>
      <c r="I22" s="298">
        <v>91</v>
      </c>
      <c r="J22" s="298">
        <v>53</v>
      </c>
      <c r="K22" s="299">
        <v>89</v>
      </c>
      <c r="L22" s="300">
        <v>40</v>
      </c>
      <c r="M22" s="301">
        <f aca="true" t="shared" si="8" ref="M22:M45">SUM(E22:F22)</f>
        <v>156</v>
      </c>
      <c r="N22" s="217">
        <f aca="true" t="shared" si="9" ref="N22:N45">SUM(G22:H22)</f>
        <v>155</v>
      </c>
      <c r="O22" s="217">
        <f aca="true" t="shared" si="10" ref="O22:O45">SUM(I22:J22)</f>
        <v>144</v>
      </c>
      <c r="P22" s="302">
        <f aca="true" t="shared" si="11" ref="P22:P45">SUM(K22:L22)</f>
        <v>129</v>
      </c>
      <c r="Q22" s="303">
        <f aca="true" t="shared" si="12" ref="Q22:Q45">E22+G22+I22+K22</f>
        <v>380</v>
      </c>
      <c r="R22" s="304">
        <f aca="true" t="shared" si="13" ref="R22:R45">F22+H22+J22+L22</f>
        <v>204</v>
      </c>
      <c r="S22" s="357">
        <v>0</v>
      </c>
      <c r="T22" s="306">
        <f aca="true" t="shared" si="14" ref="T22:T45">Q22+R22</f>
        <v>584</v>
      </c>
      <c r="U22" s="307"/>
      <c r="V22" s="308"/>
    </row>
    <row r="23" spans="1:22" ht="15.75">
      <c r="A23" s="309"/>
      <c r="B23" s="235" t="s">
        <v>16</v>
      </c>
      <c r="C23" s="236" t="s">
        <v>111</v>
      </c>
      <c r="D23" s="237" t="s">
        <v>36</v>
      </c>
      <c r="E23" s="310">
        <v>87</v>
      </c>
      <c r="F23" s="310">
        <v>52</v>
      </c>
      <c r="G23" s="311">
        <v>95</v>
      </c>
      <c r="H23" s="311">
        <v>60</v>
      </c>
      <c r="I23" s="312">
        <v>86</v>
      </c>
      <c r="J23" s="312">
        <v>54</v>
      </c>
      <c r="K23" s="313">
        <v>98</v>
      </c>
      <c r="L23" s="314">
        <v>43</v>
      </c>
      <c r="M23" s="315">
        <f t="shared" si="8"/>
        <v>139</v>
      </c>
      <c r="N23" s="237">
        <f t="shared" si="9"/>
        <v>155</v>
      </c>
      <c r="O23" s="237">
        <f t="shared" si="10"/>
        <v>140</v>
      </c>
      <c r="P23" s="316">
        <f t="shared" si="11"/>
        <v>141</v>
      </c>
      <c r="Q23" s="317">
        <f t="shared" si="12"/>
        <v>366</v>
      </c>
      <c r="R23" s="318">
        <f t="shared" si="13"/>
        <v>209</v>
      </c>
      <c r="S23" s="358">
        <v>1</v>
      </c>
      <c r="T23" s="320">
        <f t="shared" si="14"/>
        <v>575</v>
      </c>
      <c r="U23" s="307"/>
      <c r="V23" s="308"/>
    </row>
    <row r="24" spans="1:22" ht="15.75">
      <c r="A24" s="309"/>
      <c r="B24" s="235" t="s">
        <v>19</v>
      </c>
      <c r="C24" s="236" t="s">
        <v>114</v>
      </c>
      <c r="D24" s="237" t="s">
        <v>27</v>
      </c>
      <c r="E24" s="310">
        <v>93</v>
      </c>
      <c r="F24" s="310">
        <v>58</v>
      </c>
      <c r="G24" s="311">
        <v>95</v>
      </c>
      <c r="H24" s="311">
        <v>45</v>
      </c>
      <c r="I24" s="312">
        <v>92</v>
      </c>
      <c r="J24" s="312">
        <v>34</v>
      </c>
      <c r="K24" s="313">
        <v>97</v>
      </c>
      <c r="L24" s="314">
        <v>53</v>
      </c>
      <c r="M24" s="315">
        <f t="shared" si="8"/>
        <v>151</v>
      </c>
      <c r="N24" s="237">
        <f t="shared" si="9"/>
        <v>140</v>
      </c>
      <c r="O24" s="237">
        <f t="shared" si="10"/>
        <v>126</v>
      </c>
      <c r="P24" s="316">
        <f t="shared" si="11"/>
        <v>150</v>
      </c>
      <c r="Q24" s="317">
        <f t="shared" si="12"/>
        <v>377</v>
      </c>
      <c r="R24" s="318">
        <f t="shared" si="13"/>
        <v>190</v>
      </c>
      <c r="S24" s="358">
        <v>0</v>
      </c>
      <c r="T24" s="320">
        <f t="shared" si="14"/>
        <v>567</v>
      </c>
      <c r="U24" s="307"/>
      <c r="V24" s="308"/>
    </row>
    <row r="25" spans="1:22" ht="15.75">
      <c r="A25" s="309"/>
      <c r="B25" s="235" t="s">
        <v>22</v>
      </c>
      <c r="C25" s="236" t="s">
        <v>113</v>
      </c>
      <c r="D25" s="237" t="s">
        <v>36</v>
      </c>
      <c r="E25" s="310">
        <v>92</v>
      </c>
      <c r="F25" s="310">
        <v>54</v>
      </c>
      <c r="G25" s="311">
        <v>88</v>
      </c>
      <c r="H25" s="311">
        <v>42</v>
      </c>
      <c r="I25" s="312">
        <v>83</v>
      </c>
      <c r="J25" s="312">
        <v>52</v>
      </c>
      <c r="K25" s="313">
        <v>96</v>
      </c>
      <c r="L25" s="314">
        <v>53</v>
      </c>
      <c r="M25" s="315">
        <f t="shared" si="8"/>
        <v>146</v>
      </c>
      <c r="N25" s="237">
        <f t="shared" si="9"/>
        <v>130</v>
      </c>
      <c r="O25" s="237">
        <f t="shared" si="10"/>
        <v>135</v>
      </c>
      <c r="P25" s="316">
        <f t="shared" si="11"/>
        <v>149</v>
      </c>
      <c r="Q25" s="317">
        <f t="shared" si="12"/>
        <v>359</v>
      </c>
      <c r="R25" s="318">
        <f t="shared" si="13"/>
        <v>201</v>
      </c>
      <c r="S25" s="358">
        <v>0</v>
      </c>
      <c r="T25" s="321">
        <f t="shared" si="14"/>
        <v>560</v>
      </c>
      <c r="U25" s="307"/>
      <c r="V25" s="308"/>
    </row>
    <row r="26" spans="1:22" ht="15.75">
      <c r="A26" s="309"/>
      <c r="B26" s="235" t="s">
        <v>25</v>
      </c>
      <c r="C26" s="236" t="s">
        <v>119</v>
      </c>
      <c r="D26" s="237" t="s">
        <v>21</v>
      </c>
      <c r="E26" s="310">
        <v>90</v>
      </c>
      <c r="F26" s="310">
        <v>54</v>
      </c>
      <c r="G26" s="311">
        <v>88</v>
      </c>
      <c r="H26" s="311">
        <v>53</v>
      </c>
      <c r="I26" s="312">
        <v>84</v>
      </c>
      <c r="J26" s="312">
        <v>53</v>
      </c>
      <c r="K26" s="313">
        <v>92</v>
      </c>
      <c r="L26" s="314">
        <v>45</v>
      </c>
      <c r="M26" s="315">
        <f t="shared" si="8"/>
        <v>144</v>
      </c>
      <c r="N26" s="237">
        <f t="shared" si="9"/>
        <v>141</v>
      </c>
      <c r="O26" s="237">
        <f t="shared" si="10"/>
        <v>137</v>
      </c>
      <c r="P26" s="316">
        <f t="shared" si="11"/>
        <v>137</v>
      </c>
      <c r="Q26" s="317">
        <f t="shared" si="12"/>
        <v>354</v>
      </c>
      <c r="R26" s="318">
        <f t="shared" si="13"/>
        <v>205</v>
      </c>
      <c r="S26" s="358">
        <v>3</v>
      </c>
      <c r="T26" s="321">
        <f t="shared" si="14"/>
        <v>559</v>
      </c>
      <c r="U26" s="307"/>
      <c r="V26" s="308"/>
    </row>
    <row r="27" spans="1:22" ht="15.75">
      <c r="A27" s="309"/>
      <c r="B27" s="235" t="s">
        <v>28</v>
      </c>
      <c r="C27" s="236" t="s">
        <v>123</v>
      </c>
      <c r="D27" s="237" t="s">
        <v>18</v>
      </c>
      <c r="E27" s="310">
        <v>96</v>
      </c>
      <c r="F27" s="310">
        <v>62</v>
      </c>
      <c r="G27" s="311">
        <v>95</v>
      </c>
      <c r="H27" s="311">
        <v>36</v>
      </c>
      <c r="I27" s="312">
        <v>95</v>
      </c>
      <c r="J27" s="312">
        <v>45</v>
      </c>
      <c r="K27" s="313">
        <v>84</v>
      </c>
      <c r="L27" s="314">
        <v>36</v>
      </c>
      <c r="M27" s="315">
        <f t="shared" si="8"/>
        <v>158</v>
      </c>
      <c r="N27" s="237">
        <f t="shared" si="9"/>
        <v>131</v>
      </c>
      <c r="O27" s="237">
        <f t="shared" si="10"/>
        <v>140</v>
      </c>
      <c r="P27" s="316">
        <f t="shared" si="11"/>
        <v>120</v>
      </c>
      <c r="Q27" s="317">
        <f t="shared" si="12"/>
        <v>370</v>
      </c>
      <c r="R27" s="318">
        <f t="shared" si="13"/>
        <v>179</v>
      </c>
      <c r="S27" s="358">
        <v>2</v>
      </c>
      <c r="T27" s="321">
        <f t="shared" si="14"/>
        <v>549</v>
      </c>
      <c r="U27" s="307"/>
      <c r="V27" s="308"/>
    </row>
    <row r="28" spans="1:22" ht="15.75">
      <c r="A28" s="309"/>
      <c r="B28" s="235" t="s">
        <v>30</v>
      </c>
      <c r="C28" s="236" t="s">
        <v>118</v>
      </c>
      <c r="D28" s="237" t="s">
        <v>36</v>
      </c>
      <c r="E28" s="310">
        <v>97</v>
      </c>
      <c r="F28" s="310">
        <v>42</v>
      </c>
      <c r="G28" s="311">
        <v>97</v>
      </c>
      <c r="H28" s="311">
        <v>42</v>
      </c>
      <c r="I28" s="312">
        <v>89</v>
      </c>
      <c r="J28" s="312">
        <v>45</v>
      </c>
      <c r="K28" s="313">
        <v>93</v>
      </c>
      <c r="L28" s="314">
        <v>44</v>
      </c>
      <c r="M28" s="315">
        <f t="shared" si="8"/>
        <v>139</v>
      </c>
      <c r="N28" s="237">
        <f t="shared" si="9"/>
        <v>139</v>
      </c>
      <c r="O28" s="237">
        <f t="shared" si="10"/>
        <v>134</v>
      </c>
      <c r="P28" s="316">
        <f t="shared" si="11"/>
        <v>137</v>
      </c>
      <c r="Q28" s="317">
        <f t="shared" si="12"/>
        <v>376</v>
      </c>
      <c r="R28" s="318">
        <f t="shared" si="13"/>
        <v>173</v>
      </c>
      <c r="S28" s="358">
        <v>1</v>
      </c>
      <c r="T28" s="320">
        <f t="shared" si="14"/>
        <v>549</v>
      </c>
      <c r="U28" s="307"/>
      <c r="V28" s="308"/>
    </row>
    <row r="29" spans="1:22" ht="15.75">
      <c r="A29" s="309"/>
      <c r="B29" s="235" t="s">
        <v>32</v>
      </c>
      <c r="C29" s="236" t="s">
        <v>115</v>
      </c>
      <c r="D29" s="237" t="s">
        <v>18</v>
      </c>
      <c r="E29" s="310">
        <v>93</v>
      </c>
      <c r="F29" s="310">
        <v>52</v>
      </c>
      <c r="G29" s="311">
        <v>77</v>
      </c>
      <c r="H29" s="311">
        <v>43</v>
      </c>
      <c r="I29" s="312">
        <v>95</v>
      </c>
      <c r="J29" s="312">
        <v>51</v>
      </c>
      <c r="K29" s="313">
        <v>92</v>
      </c>
      <c r="L29" s="314">
        <v>44</v>
      </c>
      <c r="M29" s="315">
        <f t="shared" si="8"/>
        <v>145</v>
      </c>
      <c r="N29" s="237">
        <f t="shared" si="9"/>
        <v>120</v>
      </c>
      <c r="O29" s="237">
        <f t="shared" si="10"/>
        <v>146</v>
      </c>
      <c r="P29" s="316">
        <f t="shared" si="11"/>
        <v>136</v>
      </c>
      <c r="Q29" s="317">
        <f t="shared" si="12"/>
        <v>357</v>
      </c>
      <c r="R29" s="318">
        <f t="shared" si="13"/>
        <v>190</v>
      </c>
      <c r="S29" s="358">
        <v>0</v>
      </c>
      <c r="T29" s="320">
        <f t="shared" si="14"/>
        <v>547</v>
      </c>
      <c r="U29" s="307"/>
      <c r="V29" s="308"/>
    </row>
    <row r="30" spans="1:22" ht="15.75">
      <c r="A30" s="309"/>
      <c r="B30" s="235" t="s">
        <v>34</v>
      </c>
      <c r="C30" s="236" t="s">
        <v>116</v>
      </c>
      <c r="D30" s="237" t="s">
        <v>117</v>
      </c>
      <c r="E30" s="310">
        <v>94</v>
      </c>
      <c r="F30" s="310">
        <v>52</v>
      </c>
      <c r="G30" s="311">
        <v>95</v>
      </c>
      <c r="H30" s="311">
        <v>45</v>
      </c>
      <c r="I30" s="312">
        <v>85</v>
      </c>
      <c r="J30" s="312">
        <v>49</v>
      </c>
      <c r="K30" s="313">
        <v>83</v>
      </c>
      <c r="L30" s="314">
        <v>44</v>
      </c>
      <c r="M30" s="315">
        <f t="shared" si="8"/>
        <v>146</v>
      </c>
      <c r="N30" s="237">
        <f t="shared" si="9"/>
        <v>140</v>
      </c>
      <c r="O30" s="237">
        <f t="shared" si="10"/>
        <v>134</v>
      </c>
      <c r="P30" s="316">
        <f t="shared" si="11"/>
        <v>127</v>
      </c>
      <c r="Q30" s="317">
        <f t="shared" si="12"/>
        <v>357</v>
      </c>
      <c r="R30" s="318">
        <f t="shared" si="13"/>
        <v>190</v>
      </c>
      <c r="S30" s="358">
        <v>2</v>
      </c>
      <c r="T30" s="321">
        <f t="shared" si="14"/>
        <v>547</v>
      </c>
      <c r="U30" s="307"/>
      <c r="V30" s="308"/>
    </row>
    <row r="31" spans="1:22" ht="15.75">
      <c r="A31" s="309"/>
      <c r="B31" s="235" t="s">
        <v>37</v>
      </c>
      <c r="C31" s="236" t="s">
        <v>120</v>
      </c>
      <c r="D31" s="268" t="s">
        <v>36</v>
      </c>
      <c r="E31" s="310">
        <v>93</v>
      </c>
      <c r="F31" s="310">
        <v>41</v>
      </c>
      <c r="G31" s="311">
        <v>94</v>
      </c>
      <c r="H31" s="311">
        <v>44</v>
      </c>
      <c r="I31" s="312">
        <v>91</v>
      </c>
      <c r="J31" s="312">
        <v>44</v>
      </c>
      <c r="K31" s="313">
        <v>95</v>
      </c>
      <c r="L31" s="314">
        <v>45</v>
      </c>
      <c r="M31" s="315">
        <f t="shared" si="8"/>
        <v>134</v>
      </c>
      <c r="N31" s="237">
        <f t="shared" si="9"/>
        <v>138</v>
      </c>
      <c r="O31" s="237">
        <f t="shared" si="10"/>
        <v>135</v>
      </c>
      <c r="P31" s="316">
        <f t="shared" si="11"/>
        <v>140</v>
      </c>
      <c r="Q31" s="317">
        <f t="shared" si="12"/>
        <v>373</v>
      </c>
      <c r="R31" s="318">
        <f t="shared" si="13"/>
        <v>174</v>
      </c>
      <c r="S31" s="358">
        <v>5</v>
      </c>
      <c r="T31" s="321">
        <f t="shared" si="14"/>
        <v>547</v>
      </c>
      <c r="U31" s="307"/>
      <c r="V31" s="308"/>
    </row>
    <row r="32" spans="1:22" ht="15.75">
      <c r="A32" s="309"/>
      <c r="B32" s="235" t="s">
        <v>40</v>
      </c>
      <c r="C32" s="236" t="s">
        <v>122</v>
      </c>
      <c r="D32" s="237" t="s">
        <v>47</v>
      </c>
      <c r="E32" s="310">
        <v>97</v>
      </c>
      <c r="F32" s="310">
        <v>35</v>
      </c>
      <c r="G32" s="311">
        <v>82</v>
      </c>
      <c r="H32" s="311">
        <v>53</v>
      </c>
      <c r="I32" s="312">
        <v>91</v>
      </c>
      <c r="J32" s="312">
        <v>44</v>
      </c>
      <c r="K32" s="313">
        <v>85</v>
      </c>
      <c r="L32" s="314">
        <v>53</v>
      </c>
      <c r="M32" s="315">
        <f t="shared" si="8"/>
        <v>132</v>
      </c>
      <c r="N32" s="237">
        <f t="shared" si="9"/>
        <v>135</v>
      </c>
      <c r="O32" s="237">
        <f t="shared" si="10"/>
        <v>135</v>
      </c>
      <c r="P32" s="316">
        <f t="shared" si="11"/>
        <v>138</v>
      </c>
      <c r="Q32" s="317">
        <f t="shared" si="12"/>
        <v>355</v>
      </c>
      <c r="R32" s="318">
        <f t="shared" si="13"/>
        <v>185</v>
      </c>
      <c r="S32" s="358">
        <v>2</v>
      </c>
      <c r="T32" s="321">
        <f t="shared" si="14"/>
        <v>540</v>
      </c>
      <c r="U32" s="307"/>
      <c r="V32" s="308"/>
    </row>
    <row r="33" spans="1:22" ht="16.5" thickBot="1">
      <c r="A33" s="322"/>
      <c r="B33" s="270" t="s">
        <v>43</v>
      </c>
      <c r="C33" s="271" t="s">
        <v>121</v>
      </c>
      <c r="D33" s="272" t="s">
        <v>27</v>
      </c>
      <c r="E33" s="323">
        <v>87</v>
      </c>
      <c r="F33" s="323">
        <v>44</v>
      </c>
      <c r="G33" s="324">
        <v>80</v>
      </c>
      <c r="H33" s="324">
        <v>44</v>
      </c>
      <c r="I33" s="325">
        <v>93</v>
      </c>
      <c r="J33" s="325">
        <v>52</v>
      </c>
      <c r="K33" s="326">
        <v>96</v>
      </c>
      <c r="L33" s="327">
        <v>43</v>
      </c>
      <c r="M33" s="328">
        <f t="shared" si="8"/>
        <v>131</v>
      </c>
      <c r="N33" s="272">
        <f t="shared" si="9"/>
        <v>124</v>
      </c>
      <c r="O33" s="272">
        <f t="shared" si="10"/>
        <v>145</v>
      </c>
      <c r="P33" s="329">
        <f t="shared" si="11"/>
        <v>139</v>
      </c>
      <c r="Q33" s="330">
        <f t="shared" si="12"/>
        <v>356</v>
      </c>
      <c r="R33" s="331">
        <f t="shared" si="13"/>
        <v>183</v>
      </c>
      <c r="S33" s="359">
        <v>1</v>
      </c>
      <c r="T33" s="333">
        <f t="shared" si="14"/>
        <v>539</v>
      </c>
      <c r="U33" s="307"/>
      <c r="V33" s="308"/>
    </row>
    <row r="34" spans="1:22" ht="16.5" thickTop="1">
      <c r="A34" s="334" t="s">
        <v>45</v>
      </c>
      <c r="B34" s="335"/>
      <c r="C34" s="336" t="s">
        <v>126</v>
      </c>
      <c r="D34" s="337" t="s">
        <v>127</v>
      </c>
      <c r="E34" s="338">
        <v>89</v>
      </c>
      <c r="F34" s="338">
        <v>45</v>
      </c>
      <c r="G34" s="339">
        <v>82</v>
      </c>
      <c r="H34" s="339">
        <v>42</v>
      </c>
      <c r="I34" s="340">
        <v>86</v>
      </c>
      <c r="J34" s="340">
        <v>53</v>
      </c>
      <c r="K34" s="341">
        <v>88</v>
      </c>
      <c r="L34" s="342">
        <v>53</v>
      </c>
      <c r="M34" s="301">
        <f t="shared" si="8"/>
        <v>134</v>
      </c>
      <c r="N34" s="217">
        <f t="shared" si="9"/>
        <v>124</v>
      </c>
      <c r="O34" s="217">
        <f t="shared" si="10"/>
        <v>139</v>
      </c>
      <c r="P34" s="305">
        <f t="shared" si="11"/>
        <v>141</v>
      </c>
      <c r="Q34" s="343">
        <f t="shared" si="12"/>
        <v>345</v>
      </c>
      <c r="R34" s="344">
        <f t="shared" si="13"/>
        <v>193</v>
      </c>
      <c r="S34" s="360">
        <v>1</v>
      </c>
      <c r="T34" s="346">
        <f t="shared" si="14"/>
        <v>538</v>
      </c>
      <c r="U34" s="291"/>
      <c r="V34" s="308"/>
    </row>
    <row r="35" spans="1:22" ht="15.75">
      <c r="A35" s="347" t="s">
        <v>48</v>
      </c>
      <c r="B35" s="348"/>
      <c r="C35" s="336" t="s">
        <v>128</v>
      </c>
      <c r="D35" s="337" t="s">
        <v>27</v>
      </c>
      <c r="E35" s="338">
        <v>92</v>
      </c>
      <c r="F35" s="338">
        <v>44</v>
      </c>
      <c r="G35" s="339">
        <v>88</v>
      </c>
      <c r="H35" s="339">
        <v>50</v>
      </c>
      <c r="I35" s="340">
        <v>95</v>
      </c>
      <c r="J35" s="340">
        <v>50</v>
      </c>
      <c r="K35" s="341">
        <v>74</v>
      </c>
      <c r="L35" s="342">
        <v>45</v>
      </c>
      <c r="M35" s="349">
        <f t="shared" si="8"/>
        <v>136</v>
      </c>
      <c r="N35" s="337">
        <f t="shared" si="9"/>
        <v>138</v>
      </c>
      <c r="O35" s="337">
        <f t="shared" si="10"/>
        <v>145</v>
      </c>
      <c r="P35" s="345">
        <f t="shared" si="11"/>
        <v>119</v>
      </c>
      <c r="Q35" s="343">
        <f t="shared" si="12"/>
        <v>349</v>
      </c>
      <c r="R35" s="344">
        <f t="shared" si="13"/>
        <v>189</v>
      </c>
      <c r="S35" s="360">
        <v>1</v>
      </c>
      <c r="T35" s="350">
        <f t="shared" si="14"/>
        <v>538</v>
      </c>
      <c r="U35" s="291"/>
      <c r="V35" s="308"/>
    </row>
    <row r="36" spans="1:22" ht="15.75">
      <c r="A36" s="347" t="s">
        <v>50</v>
      </c>
      <c r="B36" s="348"/>
      <c r="C36" s="336" t="s">
        <v>129</v>
      </c>
      <c r="D36" s="337" t="s">
        <v>21</v>
      </c>
      <c r="E36" s="338">
        <v>98</v>
      </c>
      <c r="F36" s="338">
        <v>45</v>
      </c>
      <c r="G36" s="339">
        <v>81</v>
      </c>
      <c r="H36" s="339">
        <v>26</v>
      </c>
      <c r="I36" s="340">
        <v>99</v>
      </c>
      <c r="J36" s="340">
        <v>45</v>
      </c>
      <c r="K36" s="341">
        <v>92</v>
      </c>
      <c r="L36" s="342">
        <v>51</v>
      </c>
      <c r="M36" s="349">
        <f t="shared" si="8"/>
        <v>143</v>
      </c>
      <c r="N36" s="337">
        <f t="shared" si="9"/>
        <v>107</v>
      </c>
      <c r="O36" s="337">
        <f t="shared" si="10"/>
        <v>144</v>
      </c>
      <c r="P36" s="345">
        <f t="shared" si="11"/>
        <v>143</v>
      </c>
      <c r="Q36" s="343">
        <f t="shared" si="12"/>
        <v>370</v>
      </c>
      <c r="R36" s="344">
        <f t="shared" si="13"/>
        <v>167</v>
      </c>
      <c r="S36" s="360">
        <v>6</v>
      </c>
      <c r="T36" s="346">
        <f t="shared" si="14"/>
        <v>537</v>
      </c>
      <c r="U36" s="291"/>
      <c r="V36" s="308"/>
    </row>
    <row r="37" spans="1:22" ht="15.75">
      <c r="A37" s="347" t="s">
        <v>52</v>
      </c>
      <c r="B37" s="348"/>
      <c r="C37" s="336" t="s">
        <v>130</v>
      </c>
      <c r="D37" s="337" t="s">
        <v>36</v>
      </c>
      <c r="E37" s="338">
        <v>84</v>
      </c>
      <c r="F37" s="338">
        <v>54</v>
      </c>
      <c r="G37" s="339">
        <v>85</v>
      </c>
      <c r="H37" s="339">
        <v>45</v>
      </c>
      <c r="I37" s="340">
        <v>78</v>
      </c>
      <c r="J37" s="340">
        <v>51</v>
      </c>
      <c r="K37" s="341">
        <v>83</v>
      </c>
      <c r="L37" s="342">
        <v>52</v>
      </c>
      <c r="M37" s="349">
        <f t="shared" si="8"/>
        <v>138</v>
      </c>
      <c r="N37" s="337">
        <f t="shared" si="9"/>
        <v>130</v>
      </c>
      <c r="O37" s="337">
        <f t="shared" si="10"/>
        <v>129</v>
      </c>
      <c r="P37" s="345">
        <f t="shared" si="11"/>
        <v>135</v>
      </c>
      <c r="Q37" s="343">
        <f t="shared" si="12"/>
        <v>330</v>
      </c>
      <c r="R37" s="344">
        <f t="shared" si="13"/>
        <v>202</v>
      </c>
      <c r="S37" s="360">
        <v>0</v>
      </c>
      <c r="T37" s="346">
        <f t="shared" si="14"/>
        <v>532</v>
      </c>
      <c r="U37" s="291"/>
      <c r="V37" s="308"/>
    </row>
    <row r="38" spans="1:22" ht="15.75">
      <c r="A38" s="347" t="s">
        <v>54</v>
      </c>
      <c r="B38" s="348"/>
      <c r="C38" s="236" t="s">
        <v>131</v>
      </c>
      <c r="D38" s="237" t="s">
        <v>132</v>
      </c>
      <c r="E38" s="310">
        <v>88</v>
      </c>
      <c r="F38" s="310">
        <v>52</v>
      </c>
      <c r="G38" s="311">
        <v>86</v>
      </c>
      <c r="H38" s="311">
        <v>41</v>
      </c>
      <c r="I38" s="312">
        <v>79</v>
      </c>
      <c r="J38" s="312">
        <v>34</v>
      </c>
      <c r="K38" s="313">
        <v>95</v>
      </c>
      <c r="L38" s="314">
        <v>45</v>
      </c>
      <c r="M38" s="315">
        <f t="shared" si="8"/>
        <v>140</v>
      </c>
      <c r="N38" s="237">
        <f t="shared" si="9"/>
        <v>127</v>
      </c>
      <c r="O38" s="237">
        <f t="shared" si="10"/>
        <v>113</v>
      </c>
      <c r="P38" s="319">
        <f t="shared" si="11"/>
        <v>140</v>
      </c>
      <c r="Q38" s="317">
        <f t="shared" si="12"/>
        <v>348</v>
      </c>
      <c r="R38" s="318">
        <f t="shared" si="13"/>
        <v>172</v>
      </c>
      <c r="S38" s="358">
        <v>3</v>
      </c>
      <c r="T38" s="321">
        <f t="shared" si="14"/>
        <v>520</v>
      </c>
      <c r="U38" s="291"/>
      <c r="V38" s="308"/>
    </row>
    <row r="39" spans="1:22" ht="15.75">
      <c r="A39" s="347" t="s">
        <v>56</v>
      </c>
      <c r="B39" s="348"/>
      <c r="C39" s="236" t="s">
        <v>133</v>
      </c>
      <c r="D39" s="237" t="s">
        <v>21</v>
      </c>
      <c r="E39" s="310">
        <v>84</v>
      </c>
      <c r="F39" s="310">
        <v>52</v>
      </c>
      <c r="G39" s="311">
        <v>85</v>
      </c>
      <c r="H39" s="311">
        <v>45</v>
      </c>
      <c r="I39" s="312">
        <v>85</v>
      </c>
      <c r="J39" s="312">
        <v>36</v>
      </c>
      <c r="K39" s="313">
        <v>95</v>
      </c>
      <c r="L39" s="314">
        <v>34</v>
      </c>
      <c r="M39" s="315">
        <f t="shared" si="8"/>
        <v>136</v>
      </c>
      <c r="N39" s="237">
        <f t="shared" si="9"/>
        <v>130</v>
      </c>
      <c r="O39" s="237">
        <f t="shared" si="10"/>
        <v>121</v>
      </c>
      <c r="P39" s="319">
        <f t="shared" si="11"/>
        <v>129</v>
      </c>
      <c r="Q39" s="317">
        <f t="shared" si="12"/>
        <v>349</v>
      </c>
      <c r="R39" s="318">
        <f t="shared" si="13"/>
        <v>167</v>
      </c>
      <c r="S39" s="358">
        <v>4</v>
      </c>
      <c r="T39" s="321">
        <f t="shared" si="14"/>
        <v>516</v>
      </c>
      <c r="U39" s="291"/>
      <c r="V39" s="308"/>
    </row>
    <row r="40" spans="1:22" ht="15.75">
      <c r="A40" s="347" t="s">
        <v>58</v>
      </c>
      <c r="B40" s="348"/>
      <c r="C40" s="236" t="s">
        <v>134</v>
      </c>
      <c r="D40" s="237" t="s">
        <v>18</v>
      </c>
      <c r="E40" s="310">
        <v>92</v>
      </c>
      <c r="F40" s="310">
        <v>33</v>
      </c>
      <c r="G40" s="311">
        <v>93</v>
      </c>
      <c r="H40" s="311">
        <v>42</v>
      </c>
      <c r="I40" s="312">
        <v>79</v>
      </c>
      <c r="J40" s="312">
        <v>35</v>
      </c>
      <c r="K40" s="313">
        <v>86</v>
      </c>
      <c r="L40" s="314">
        <v>52</v>
      </c>
      <c r="M40" s="315">
        <f t="shared" si="8"/>
        <v>125</v>
      </c>
      <c r="N40" s="237">
        <f t="shared" si="9"/>
        <v>135</v>
      </c>
      <c r="O40" s="237">
        <f t="shared" si="10"/>
        <v>114</v>
      </c>
      <c r="P40" s="319">
        <f t="shared" si="11"/>
        <v>138</v>
      </c>
      <c r="Q40" s="317">
        <f t="shared" si="12"/>
        <v>350</v>
      </c>
      <c r="R40" s="318">
        <f t="shared" si="13"/>
        <v>162</v>
      </c>
      <c r="S40" s="358">
        <v>1</v>
      </c>
      <c r="T40" s="320">
        <f t="shared" si="14"/>
        <v>512</v>
      </c>
      <c r="U40" s="291"/>
      <c r="V40" s="308"/>
    </row>
    <row r="41" spans="1:22" ht="15.75">
      <c r="A41" s="347" t="s">
        <v>60</v>
      </c>
      <c r="B41" s="348"/>
      <c r="C41" s="236" t="s">
        <v>135</v>
      </c>
      <c r="D41" s="237" t="s">
        <v>18</v>
      </c>
      <c r="E41" s="310">
        <v>79</v>
      </c>
      <c r="F41" s="310">
        <v>36</v>
      </c>
      <c r="G41" s="311">
        <v>87</v>
      </c>
      <c r="H41" s="311">
        <v>43</v>
      </c>
      <c r="I41" s="312">
        <v>99</v>
      </c>
      <c r="J41" s="312">
        <v>36</v>
      </c>
      <c r="K41" s="313">
        <v>85</v>
      </c>
      <c r="L41" s="314">
        <v>44</v>
      </c>
      <c r="M41" s="315">
        <f t="shared" si="8"/>
        <v>115</v>
      </c>
      <c r="N41" s="237">
        <f t="shared" si="9"/>
        <v>130</v>
      </c>
      <c r="O41" s="237">
        <f t="shared" si="10"/>
        <v>135</v>
      </c>
      <c r="P41" s="319">
        <f t="shared" si="11"/>
        <v>129</v>
      </c>
      <c r="Q41" s="317">
        <f t="shared" si="12"/>
        <v>350</v>
      </c>
      <c r="R41" s="318">
        <f t="shared" si="13"/>
        <v>159</v>
      </c>
      <c r="S41" s="358">
        <v>5</v>
      </c>
      <c r="T41" s="321">
        <f t="shared" si="14"/>
        <v>509</v>
      </c>
      <c r="U41" s="291"/>
      <c r="V41" s="308"/>
    </row>
    <row r="42" spans="1:22" ht="15.75">
      <c r="A42" s="347" t="s">
        <v>136</v>
      </c>
      <c r="B42" s="348"/>
      <c r="C42" s="236" t="s">
        <v>137</v>
      </c>
      <c r="D42" s="237" t="s">
        <v>138</v>
      </c>
      <c r="E42" s="310">
        <v>91</v>
      </c>
      <c r="F42" s="310">
        <v>44</v>
      </c>
      <c r="G42" s="311">
        <v>87</v>
      </c>
      <c r="H42" s="311">
        <v>43</v>
      </c>
      <c r="I42" s="312">
        <v>84</v>
      </c>
      <c r="J42" s="312">
        <v>33</v>
      </c>
      <c r="K42" s="313">
        <v>82</v>
      </c>
      <c r="L42" s="314">
        <v>44</v>
      </c>
      <c r="M42" s="315">
        <f t="shared" si="8"/>
        <v>135</v>
      </c>
      <c r="N42" s="237">
        <f t="shared" si="9"/>
        <v>130</v>
      </c>
      <c r="O42" s="237">
        <f t="shared" si="10"/>
        <v>117</v>
      </c>
      <c r="P42" s="319">
        <f t="shared" si="11"/>
        <v>126</v>
      </c>
      <c r="Q42" s="317">
        <f t="shared" si="12"/>
        <v>344</v>
      </c>
      <c r="R42" s="318">
        <f t="shared" si="13"/>
        <v>164</v>
      </c>
      <c r="S42" s="358">
        <v>5</v>
      </c>
      <c r="T42" s="320">
        <f t="shared" si="14"/>
        <v>508</v>
      </c>
      <c r="U42" s="291"/>
      <c r="V42" s="308"/>
    </row>
    <row r="43" spans="1:22" ht="15.75">
      <c r="A43" s="347" t="s">
        <v>139</v>
      </c>
      <c r="B43" s="348"/>
      <c r="C43" s="236" t="s">
        <v>140</v>
      </c>
      <c r="D43" s="237" t="s">
        <v>141</v>
      </c>
      <c r="E43" s="310">
        <v>94</v>
      </c>
      <c r="F43" s="310">
        <v>22</v>
      </c>
      <c r="G43" s="311">
        <v>89</v>
      </c>
      <c r="H43" s="311">
        <v>36</v>
      </c>
      <c r="I43" s="312">
        <v>88</v>
      </c>
      <c r="J43" s="312">
        <v>45</v>
      </c>
      <c r="K43" s="313">
        <v>82</v>
      </c>
      <c r="L43" s="314">
        <v>40</v>
      </c>
      <c r="M43" s="315">
        <f t="shared" si="8"/>
        <v>116</v>
      </c>
      <c r="N43" s="237">
        <f t="shared" si="9"/>
        <v>125</v>
      </c>
      <c r="O43" s="237">
        <f t="shared" si="10"/>
        <v>133</v>
      </c>
      <c r="P43" s="319">
        <f t="shared" si="11"/>
        <v>122</v>
      </c>
      <c r="Q43" s="317">
        <f t="shared" si="12"/>
        <v>353</v>
      </c>
      <c r="R43" s="318">
        <f t="shared" si="13"/>
        <v>143</v>
      </c>
      <c r="S43" s="358">
        <v>9</v>
      </c>
      <c r="T43" s="321">
        <f t="shared" si="14"/>
        <v>496</v>
      </c>
      <c r="U43" s="291"/>
      <c r="V43" s="308"/>
    </row>
    <row r="44" spans="1:22" ht="15.75">
      <c r="A44" s="347" t="s">
        <v>142</v>
      </c>
      <c r="B44" s="348"/>
      <c r="C44" s="236" t="s">
        <v>143</v>
      </c>
      <c r="D44" s="237" t="s">
        <v>138</v>
      </c>
      <c r="E44" s="310">
        <v>87</v>
      </c>
      <c r="F44" s="310">
        <v>36</v>
      </c>
      <c r="G44" s="311">
        <v>86</v>
      </c>
      <c r="H44" s="311">
        <v>35</v>
      </c>
      <c r="I44" s="312">
        <v>72</v>
      </c>
      <c r="J44" s="312">
        <v>37</v>
      </c>
      <c r="K44" s="313">
        <v>80</v>
      </c>
      <c r="L44" s="314">
        <v>42</v>
      </c>
      <c r="M44" s="315">
        <f t="shared" si="8"/>
        <v>123</v>
      </c>
      <c r="N44" s="237">
        <f t="shared" si="9"/>
        <v>121</v>
      </c>
      <c r="O44" s="237">
        <f t="shared" si="10"/>
        <v>109</v>
      </c>
      <c r="P44" s="319">
        <f t="shared" si="11"/>
        <v>122</v>
      </c>
      <c r="Q44" s="317">
        <f t="shared" si="12"/>
        <v>325</v>
      </c>
      <c r="R44" s="318">
        <f t="shared" si="13"/>
        <v>150</v>
      </c>
      <c r="S44" s="358">
        <v>6</v>
      </c>
      <c r="T44" s="321">
        <f t="shared" si="14"/>
        <v>475</v>
      </c>
      <c r="U44" s="291"/>
      <c r="V44" s="308"/>
    </row>
    <row r="45" spans="1:22" ht="16.5" thickBot="1">
      <c r="A45" s="351" t="s">
        <v>144</v>
      </c>
      <c r="B45" s="352"/>
      <c r="C45" s="271" t="s">
        <v>145</v>
      </c>
      <c r="D45" s="272" t="s">
        <v>127</v>
      </c>
      <c r="E45" s="323">
        <v>84</v>
      </c>
      <c r="F45" s="323">
        <v>41</v>
      </c>
      <c r="G45" s="324">
        <v>85</v>
      </c>
      <c r="H45" s="324">
        <v>27</v>
      </c>
      <c r="I45" s="325">
        <v>95</v>
      </c>
      <c r="J45" s="325">
        <v>26</v>
      </c>
      <c r="K45" s="326">
        <v>78</v>
      </c>
      <c r="L45" s="327">
        <v>36</v>
      </c>
      <c r="M45" s="328">
        <f t="shared" si="8"/>
        <v>125</v>
      </c>
      <c r="N45" s="272">
        <f t="shared" si="9"/>
        <v>112</v>
      </c>
      <c r="O45" s="272">
        <f t="shared" si="10"/>
        <v>121</v>
      </c>
      <c r="P45" s="332">
        <f t="shared" si="11"/>
        <v>114</v>
      </c>
      <c r="Q45" s="330">
        <f t="shared" si="12"/>
        <v>342</v>
      </c>
      <c r="R45" s="331">
        <f t="shared" si="13"/>
        <v>130</v>
      </c>
      <c r="S45" s="359">
        <v>11</v>
      </c>
      <c r="T45" s="333">
        <f t="shared" si="14"/>
        <v>472</v>
      </c>
      <c r="U45" s="291"/>
      <c r="V45" s="308"/>
    </row>
    <row r="46" ht="13.5" thickTop="1"/>
    <row r="48" spans="3:20" ht="12.75">
      <c r="C48" s="354"/>
      <c r="I48" s="355"/>
      <c r="P48" s="354"/>
      <c r="Q48" s="354"/>
      <c r="R48" s="356"/>
      <c r="S48" s="356"/>
      <c r="T48" s="356"/>
    </row>
  </sheetData>
  <mergeCells count="32">
    <mergeCell ref="W7:X7"/>
    <mergeCell ref="G7:H8"/>
    <mergeCell ref="I7:J8"/>
    <mergeCell ref="K7:L8"/>
    <mergeCell ref="V7:V8"/>
    <mergeCell ref="M7:P7"/>
    <mergeCell ref="Q7:Q8"/>
    <mergeCell ref="R7:R8"/>
    <mergeCell ref="T7:U7"/>
    <mergeCell ref="A1:V1"/>
    <mergeCell ref="A22:A33"/>
    <mergeCell ref="A7:B8"/>
    <mergeCell ref="C7:C8"/>
    <mergeCell ref="D7:D8"/>
    <mergeCell ref="A5:V5"/>
    <mergeCell ref="S7:S8"/>
    <mergeCell ref="E7:F8"/>
    <mergeCell ref="A2:V3"/>
    <mergeCell ref="A9:A20"/>
    <mergeCell ref="A34:B34"/>
    <mergeCell ref="A38:B38"/>
    <mergeCell ref="A35:B35"/>
    <mergeCell ref="A36:B36"/>
    <mergeCell ref="A37:B37"/>
    <mergeCell ref="R48:T48"/>
    <mergeCell ref="A39:B39"/>
    <mergeCell ref="A44:B44"/>
    <mergeCell ref="A45:B45"/>
    <mergeCell ref="A40:B40"/>
    <mergeCell ref="A41:B41"/>
    <mergeCell ref="A42:B42"/>
    <mergeCell ref="A43:B43"/>
  </mergeCells>
  <printOptions/>
  <pageMargins left="0.5118110236220472" right="0.5905511811023623" top="0" bottom="0" header="0.4330708661417323" footer="0.5118110236220472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2007-04-22T13:21:21Z</cp:lastPrinted>
  <dcterms:created xsi:type="dcterms:W3CDTF">2007-04-22T11:52:27Z</dcterms:created>
  <dcterms:modified xsi:type="dcterms:W3CDTF">2007-04-22T13:23:47Z</dcterms:modified>
  <cp:category/>
  <cp:version/>
  <cp:contentType/>
  <cp:contentStatus/>
</cp:coreProperties>
</file>