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05" windowHeight="5955" activeTab="2"/>
  </bookViews>
  <sheets>
    <sheet name="muži" sheetId="1" r:id="rId1"/>
    <sheet name="senioři" sheetId="2" r:id="rId2"/>
    <sheet name="dorost" sheetId="3" r:id="rId3"/>
  </sheets>
  <definedNames>
    <definedName name="_xlnm.Print_Area" localSheetId="0">'muži'!$A$1:$M$41</definedName>
  </definedNames>
  <calcPr fullCalcOnLoad="1"/>
</workbook>
</file>

<file path=xl/sharedStrings.xml><?xml version="1.0" encoding="utf-8"?>
<sst xmlns="http://schemas.openxmlformats.org/spreadsheetml/2006/main" count="183" uniqueCount="103">
  <si>
    <t>hráč</t>
  </si>
  <si>
    <t>plné</t>
  </si>
  <si>
    <t>dorážka</t>
  </si>
  <si>
    <t>chyby</t>
  </si>
  <si>
    <t>celkem</t>
  </si>
  <si>
    <t>příjmení</t>
  </si>
  <si>
    <t>jméno</t>
  </si>
  <si>
    <t>poř. č. utkání</t>
  </si>
  <si>
    <t>Třebechovice p. Orebem</t>
  </si>
  <si>
    <t>rozhodčí</t>
  </si>
  <si>
    <t>příjmení, jméno</t>
  </si>
  <si>
    <t>podpis</t>
  </si>
  <si>
    <t>pořadí v 1. kole</t>
  </si>
  <si>
    <t>1. kolo</t>
  </si>
  <si>
    <t>2. kolo</t>
  </si>
  <si>
    <t>Pořadí celkové</t>
  </si>
  <si>
    <t>Výsledky</t>
  </si>
  <si>
    <t>FINÁLE</t>
  </si>
  <si>
    <t>č.reg.</t>
  </si>
  <si>
    <t>Patrik</t>
  </si>
  <si>
    <t>Jiří</t>
  </si>
  <si>
    <t>Oldřich</t>
  </si>
  <si>
    <t>Roman</t>
  </si>
  <si>
    <t>Martin</t>
  </si>
  <si>
    <t>Šolc</t>
  </si>
  <si>
    <t>Kvapil</t>
  </si>
  <si>
    <t>Miloš</t>
  </si>
  <si>
    <t>Zdeněk</t>
  </si>
  <si>
    <t>Hanzlíček</t>
  </si>
  <si>
    <t>David</t>
  </si>
  <si>
    <t>Dvořák Josef</t>
  </si>
  <si>
    <t>20. února 2011</t>
  </si>
  <si>
    <t>reg. Číslo</t>
  </si>
  <si>
    <t xml:space="preserve"> </t>
  </si>
  <si>
    <t>oddíl</t>
  </si>
  <si>
    <t>SKK Třebechovice</t>
  </si>
  <si>
    <t>SKP Hradec Králové</t>
  </si>
  <si>
    <t>SKK Smiřice</t>
  </si>
  <si>
    <t xml:space="preserve">Hažva </t>
  </si>
  <si>
    <t xml:space="preserve"> Kindl</t>
  </si>
  <si>
    <t xml:space="preserve"> Andres</t>
  </si>
  <si>
    <t xml:space="preserve">  Chlebníček</t>
  </si>
  <si>
    <t xml:space="preserve"> Diviš</t>
  </si>
  <si>
    <t xml:space="preserve"> Pelikán</t>
  </si>
  <si>
    <t>Bek</t>
  </si>
  <si>
    <t>Okresní přebor registrovaných  v kuželkách na 100 hodů sdružených - muži</t>
  </si>
  <si>
    <t>MISTROVSTVÍ JEDNOTLIVCŮ 2011 - SENIOŘI - OKRES HRADEC KRÁLOVÉ - VÝSLEDKOVÁ LISTINA (120 hs)</t>
  </si>
  <si>
    <t>poř.</t>
  </si>
  <si>
    <t>1. nához</t>
  </si>
  <si>
    <t>2. nához</t>
  </si>
  <si>
    <t>3. nához</t>
  </si>
  <si>
    <t>4. nához</t>
  </si>
  <si>
    <t>CELKEM</t>
  </si>
  <si>
    <t>P</t>
  </si>
  <si>
    <t>D</t>
  </si>
  <si>
    <t>C</t>
  </si>
  <si>
    <t>CH</t>
  </si>
  <si>
    <t>SKP HK</t>
  </si>
  <si>
    <t>BERÁNEK</t>
  </si>
  <si>
    <t>František</t>
  </si>
  <si>
    <t>00001</t>
  </si>
  <si>
    <t>MACHAČ</t>
  </si>
  <si>
    <t>00015</t>
  </si>
  <si>
    <t>MAŘÁK</t>
  </si>
  <si>
    <t>00061</t>
  </si>
  <si>
    <t>PARDUBSKÝ</t>
  </si>
  <si>
    <t>Josef</t>
  </si>
  <si>
    <t>00020</t>
  </si>
  <si>
    <t>SKK Zálabák Smiřice</t>
  </si>
  <si>
    <t>PROKOP</t>
  </si>
  <si>
    <t>Václav</t>
  </si>
  <si>
    <t>04561</t>
  </si>
  <si>
    <t>GüTLER</t>
  </si>
  <si>
    <t>Jaroslav</t>
  </si>
  <si>
    <t>00004</t>
  </si>
  <si>
    <t>21757</t>
  </si>
  <si>
    <t>HAŽVA</t>
  </si>
  <si>
    <t>00037</t>
  </si>
  <si>
    <t>RYNT</t>
  </si>
  <si>
    <t>00043</t>
  </si>
  <si>
    <t>HORNYCH</t>
  </si>
  <si>
    <t>00007</t>
  </si>
  <si>
    <t>Hlavní rozhodčí</t>
  </si>
  <si>
    <t>H/0196</t>
  </si>
  <si>
    <t>Pomocný rozhodčí</t>
  </si>
  <si>
    <t>H/0194</t>
  </si>
  <si>
    <t>Mistrovství jednotlivců 2011 okres Hradec Králové Výsledková listina 100 hs,</t>
  </si>
  <si>
    <t>Pořadí</t>
  </si>
  <si>
    <t>Jméno a příjmení</t>
  </si>
  <si>
    <t>Oddíl</t>
  </si>
  <si>
    <t>Dráha č. 1</t>
  </si>
  <si>
    <t>Chyby</t>
  </si>
  <si>
    <t>Dráha č. 2</t>
  </si>
  <si>
    <t>Plné</t>
  </si>
  <si>
    <t xml:space="preserve">Dorážka </t>
  </si>
  <si>
    <t>Celkem</t>
  </si>
  <si>
    <t>IVAN Martin</t>
  </si>
  <si>
    <t>KK Zálabák Smiřice</t>
  </si>
  <si>
    <t>ŠMÍDA Václav</t>
  </si>
  <si>
    <t>BIČIŠTĚ Jan</t>
  </si>
  <si>
    <t>PROKOPOVÁ Tereza</t>
  </si>
  <si>
    <t>Hlavní rozhodčí: Nosek Stanislav  H/0098</t>
  </si>
  <si>
    <t>Smiřice 20.2.2011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</si>
</sst>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[$-405]d\.\ mmmm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6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3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b/>
      <sz val="1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8" fillId="0" borderId="0">
      <alignment/>
      <protection/>
    </xf>
    <xf numFmtId="0" fontId="29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17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8" fillId="17" borderId="2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/>
    </xf>
    <xf numFmtId="0" fontId="1" fillId="17" borderId="21" xfId="0" applyFont="1" applyFill="1" applyBorder="1" applyAlignment="1">
      <alignment/>
    </xf>
    <xf numFmtId="0" fontId="8" fillId="17" borderId="22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/>
    </xf>
    <xf numFmtId="0" fontId="8" fillId="17" borderId="2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4" fillId="24" borderId="25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6" fillId="17" borderId="2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6" fillId="17" borderId="3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25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24" borderId="34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4" borderId="36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17" borderId="36" xfId="0" applyFill="1" applyBorder="1" applyAlignment="1">
      <alignment horizontal="center" vertical="center" wrapText="1"/>
    </xf>
    <xf numFmtId="0" fontId="0" fillId="17" borderId="38" xfId="0" applyFill="1" applyBorder="1" applyAlignment="1">
      <alignment horizontal="center" vertical="center" wrapText="1"/>
    </xf>
    <xf numFmtId="0" fontId="0" fillId="17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9" fillId="24" borderId="47" xfId="0" applyFont="1" applyFill="1" applyBorder="1" applyAlignment="1">
      <alignment horizontal="center" vertical="center" wrapText="1"/>
    </xf>
    <xf numFmtId="0" fontId="9" fillId="24" borderId="48" xfId="0" applyFont="1" applyFill="1" applyBorder="1" applyAlignment="1">
      <alignment horizontal="center" vertical="center" wrapText="1"/>
    </xf>
    <xf numFmtId="0" fontId="1" fillId="17" borderId="49" xfId="0" applyFont="1" applyFill="1" applyBorder="1" applyAlignment="1">
      <alignment horizontal="center" vertical="center"/>
    </xf>
    <xf numFmtId="0" fontId="1" fillId="17" borderId="5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17" borderId="5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38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0" fillId="17" borderId="53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1" fillId="17" borderId="36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9" fillId="17" borderId="34" xfId="0" applyFont="1" applyFill="1" applyBorder="1" applyAlignment="1">
      <alignment horizontal="center" vertical="center"/>
    </xf>
    <xf numFmtId="0" fontId="9" fillId="17" borderId="55" xfId="0" applyFont="1" applyFill="1" applyBorder="1" applyAlignment="1">
      <alignment horizontal="center" vertical="center"/>
    </xf>
    <xf numFmtId="0" fontId="9" fillId="17" borderId="5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57" xfId="0" applyFont="1" applyBorder="1" applyAlignment="1">
      <alignment horizontal="right"/>
    </xf>
    <xf numFmtId="0" fontId="4" fillId="24" borderId="58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30" fillId="0" borderId="0" xfId="48" applyFont="1" applyAlignment="1">
      <alignment horizontal="center" vertical="center"/>
      <protection/>
    </xf>
    <xf numFmtId="0" fontId="30" fillId="0" borderId="0" xfId="48" applyFont="1" applyAlignment="1">
      <alignment horizontal="center" vertical="center"/>
      <protection/>
    </xf>
    <xf numFmtId="0" fontId="29" fillId="0" borderId="0" xfId="48">
      <alignment/>
      <protection/>
    </xf>
    <xf numFmtId="0" fontId="29" fillId="0" borderId="0" xfId="48" applyAlignment="1">
      <alignment horizontal="center" vertical="center"/>
      <protection/>
    </xf>
    <xf numFmtId="0" fontId="29" fillId="17" borderId="0" xfId="48" applyFill="1" applyAlignment="1">
      <alignment horizontal="center" vertical="center"/>
      <protection/>
    </xf>
    <xf numFmtId="0" fontId="29" fillId="17" borderId="0" xfId="48" applyFill="1" applyAlignment="1">
      <alignment horizontal="center" vertical="center"/>
      <protection/>
    </xf>
    <xf numFmtId="0" fontId="29" fillId="2" borderId="0" xfId="48" applyFill="1" applyAlignment="1">
      <alignment horizontal="center" vertical="center"/>
      <protection/>
    </xf>
    <xf numFmtId="0" fontId="29" fillId="2" borderId="0" xfId="48" applyFill="1" applyAlignment="1">
      <alignment horizontal="center" vertical="center"/>
      <protection/>
    </xf>
    <xf numFmtId="0" fontId="29" fillId="7" borderId="0" xfId="48" applyFill="1" applyAlignment="1">
      <alignment horizontal="center" vertical="center"/>
      <protection/>
    </xf>
    <xf numFmtId="0" fontId="29" fillId="7" borderId="0" xfId="48" applyFill="1" applyAlignment="1">
      <alignment horizontal="center" vertical="center"/>
      <protection/>
    </xf>
    <xf numFmtId="0" fontId="29" fillId="4" borderId="0" xfId="48" applyFill="1" applyAlignment="1">
      <alignment horizontal="center" vertical="center"/>
      <protection/>
    </xf>
    <xf numFmtId="0" fontId="29" fillId="4" borderId="0" xfId="48" applyFill="1" applyAlignment="1">
      <alignment horizontal="center" vertical="center"/>
      <protection/>
    </xf>
    <xf numFmtId="0" fontId="31" fillId="9" borderId="0" xfId="48" applyFont="1" applyFill="1" applyAlignment="1">
      <alignment horizontal="center" vertical="center"/>
      <protection/>
    </xf>
    <xf numFmtId="0" fontId="31" fillId="9" borderId="0" xfId="48" applyFont="1" applyFill="1" applyAlignment="1">
      <alignment horizontal="center" vertical="center"/>
      <protection/>
    </xf>
    <xf numFmtId="0" fontId="29" fillId="0" borderId="60" xfId="48" applyBorder="1" applyAlignment="1">
      <alignment horizontal="center" vertical="center"/>
      <protection/>
    </xf>
    <xf numFmtId="0" fontId="29" fillId="17" borderId="60" xfId="48" applyFill="1" applyBorder="1" applyAlignment="1">
      <alignment horizontal="center" vertical="center"/>
      <protection/>
    </xf>
    <xf numFmtId="0" fontId="29" fillId="2" borderId="60" xfId="48" applyFill="1" applyBorder="1" applyAlignment="1">
      <alignment horizontal="center" vertical="center"/>
      <protection/>
    </xf>
    <xf numFmtId="0" fontId="29" fillId="7" borderId="60" xfId="48" applyFill="1" applyBorder="1" applyAlignment="1">
      <alignment horizontal="center" vertical="center"/>
      <protection/>
    </xf>
    <xf numFmtId="0" fontId="29" fillId="4" borderId="60" xfId="48" applyFill="1" applyBorder="1" applyAlignment="1">
      <alignment horizontal="center" vertical="center"/>
      <protection/>
    </xf>
    <xf numFmtId="0" fontId="31" fillId="9" borderId="60" xfId="48" applyFont="1" applyFill="1" applyBorder="1" applyAlignment="1">
      <alignment horizontal="center" vertical="center"/>
      <protection/>
    </xf>
    <xf numFmtId="0" fontId="32" fillId="0" borderId="61" xfId="48" applyFont="1" applyBorder="1" applyAlignment="1">
      <alignment horizontal="center" vertical="center"/>
      <protection/>
    </xf>
    <xf numFmtId="0" fontId="33" fillId="0" borderId="61" xfId="48" applyFont="1" applyBorder="1" applyAlignment="1">
      <alignment vertical="center"/>
      <protection/>
    </xf>
    <xf numFmtId="0" fontId="34" fillId="0" borderId="61" xfId="48" applyFont="1" applyBorder="1" applyAlignment="1">
      <alignment vertical="center"/>
      <protection/>
    </xf>
    <xf numFmtId="49" fontId="34" fillId="0" borderId="61" xfId="48" applyNumberFormat="1" applyFont="1" applyBorder="1" applyAlignment="1">
      <alignment horizontal="center" vertical="center"/>
      <protection/>
    </xf>
    <xf numFmtId="0" fontId="34" fillId="17" borderId="61" xfId="48" applyFont="1" applyFill="1" applyBorder="1" applyAlignment="1">
      <alignment horizontal="center" vertical="center"/>
      <protection/>
    </xf>
    <xf numFmtId="0" fontId="34" fillId="2" borderId="61" xfId="48" applyFont="1" applyFill="1" applyBorder="1" applyAlignment="1">
      <alignment horizontal="center" vertical="center"/>
      <protection/>
    </xf>
    <xf numFmtId="0" fontId="34" fillId="7" borderId="61" xfId="48" applyFont="1" applyFill="1" applyBorder="1" applyAlignment="1">
      <alignment horizontal="center" vertical="center"/>
      <protection/>
    </xf>
    <xf numFmtId="0" fontId="34" fillId="4" borderId="61" xfId="48" applyFont="1" applyFill="1" applyBorder="1" applyAlignment="1">
      <alignment horizontal="center" vertical="center"/>
      <protection/>
    </xf>
    <xf numFmtId="0" fontId="35" fillId="9" borderId="61" xfId="48" applyFont="1" applyFill="1" applyBorder="1" applyAlignment="1">
      <alignment horizontal="center" vertical="center"/>
      <protection/>
    </xf>
    <xf numFmtId="0" fontId="29" fillId="0" borderId="0" xfId="48" applyAlignment="1">
      <alignment/>
      <protection/>
    </xf>
    <xf numFmtId="0" fontId="32" fillId="0" borderId="10" xfId="48" applyFont="1" applyBorder="1" applyAlignment="1">
      <alignment horizontal="center" vertical="center"/>
      <protection/>
    </xf>
    <xf numFmtId="0" fontId="33" fillId="0" borderId="10" xfId="48" applyFont="1" applyBorder="1" applyAlignment="1">
      <alignment vertical="center"/>
      <protection/>
    </xf>
    <xf numFmtId="0" fontId="34" fillId="0" borderId="10" xfId="48" applyFont="1" applyBorder="1" applyAlignment="1">
      <alignment vertical="center"/>
      <protection/>
    </xf>
    <xf numFmtId="49" fontId="34" fillId="0" borderId="10" xfId="48" applyNumberFormat="1" applyFont="1" applyBorder="1" applyAlignment="1">
      <alignment horizontal="center" vertical="center"/>
      <protection/>
    </xf>
    <xf numFmtId="0" fontId="34" fillId="17" borderId="10" xfId="48" applyFont="1" applyFill="1" applyBorder="1" applyAlignment="1">
      <alignment horizontal="center" vertical="center"/>
      <protection/>
    </xf>
    <xf numFmtId="0" fontId="34" fillId="2" borderId="10" xfId="48" applyFont="1" applyFill="1" applyBorder="1" applyAlignment="1">
      <alignment horizontal="center" vertical="center"/>
      <protection/>
    </xf>
    <xf numFmtId="0" fontId="34" fillId="7" borderId="10" xfId="48" applyFont="1" applyFill="1" applyBorder="1" applyAlignment="1">
      <alignment horizontal="center" vertical="center"/>
      <protection/>
    </xf>
    <xf numFmtId="0" fontId="34" fillId="4" borderId="10" xfId="48" applyFont="1" applyFill="1" applyBorder="1" applyAlignment="1">
      <alignment horizontal="center" vertical="center"/>
      <protection/>
    </xf>
    <xf numFmtId="0" fontId="35" fillId="9" borderId="10" xfId="48" applyFont="1" applyFill="1" applyBorder="1" applyAlignment="1">
      <alignment horizontal="center" vertical="center"/>
      <protection/>
    </xf>
    <xf numFmtId="0" fontId="32" fillId="0" borderId="62" xfId="48" applyFont="1" applyBorder="1" applyAlignment="1">
      <alignment horizontal="center" vertical="center"/>
      <protection/>
    </xf>
    <xf numFmtId="0" fontId="33" fillId="0" borderId="62" xfId="48" applyFont="1" applyBorder="1" applyAlignment="1">
      <alignment vertical="center"/>
      <protection/>
    </xf>
    <xf numFmtId="0" fontId="34" fillId="0" borderId="62" xfId="48" applyFont="1" applyBorder="1" applyAlignment="1">
      <alignment vertical="center"/>
      <protection/>
    </xf>
    <xf numFmtId="49" fontId="34" fillId="0" borderId="62" xfId="48" applyNumberFormat="1" applyFont="1" applyBorder="1" applyAlignment="1">
      <alignment horizontal="center" vertical="center"/>
      <protection/>
    </xf>
    <xf numFmtId="0" fontId="34" fillId="17" borderId="62" xfId="48" applyFont="1" applyFill="1" applyBorder="1" applyAlignment="1">
      <alignment horizontal="center" vertical="center"/>
      <protection/>
    </xf>
    <xf numFmtId="0" fontId="34" fillId="2" borderId="62" xfId="48" applyFont="1" applyFill="1" applyBorder="1" applyAlignment="1">
      <alignment horizontal="center" vertical="center"/>
      <protection/>
    </xf>
    <xf numFmtId="0" fontId="34" fillId="7" borderId="62" xfId="48" applyFont="1" applyFill="1" applyBorder="1" applyAlignment="1">
      <alignment horizontal="center" vertical="center"/>
      <protection/>
    </xf>
    <xf numFmtId="0" fontId="34" fillId="4" borderId="62" xfId="48" applyFont="1" applyFill="1" applyBorder="1" applyAlignment="1">
      <alignment horizontal="center" vertical="center"/>
      <protection/>
    </xf>
    <xf numFmtId="0" fontId="35" fillId="9" borderId="62" xfId="48" applyFont="1" applyFill="1" applyBorder="1" applyAlignment="1">
      <alignment horizontal="center" vertical="center"/>
      <protection/>
    </xf>
    <xf numFmtId="0" fontId="32" fillId="0" borderId="0" xfId="48" applyFont="1" applyAlignment="1">
      <alignment horizontal="center" vertical="center"/>
      <protection/>
    </xf>
    <xf numFmtId="0" fontId="36" fillId="0" borderId="0" xfId="48" applyFont="1" applyFill="1" applyBorder="1" applyAlignment="1">
      <alignment vertical="center"/>
      <protection/>
    </xf>
    <xf numFmtId="0" fontId="37" fillId="0" borderId="0" xfId="48" applyFont="1" applyAlignment="1">
      <alignment vertical="center"/>
      <protection/>
    </xf>
    <xf numFmtId="0" fontId="37" fillId="0" borderId="0" xfId="48" applyFont="1" applyAlignment="1">
      <alignment horizontal="center" vertical="center"/>
      <protection/>
    </xf>
    <xf numFmtId="0" fontId="29" fillId="0" borderId="0" xfId="48" applyBorder="1" applyAlignment="1">
      <alignment horizontal="left" vertical="center"/>
      <protection/>
    </xf>
    <xf numFmtId="0" fontId="29" fillId="0" borderId="0" xfId="48" applyBorder="1" applyAlignment="1">
      <alignment horizontal="left" vertical="center"/>
      <protection/>
    </xf>
    <xf numFmtId="0" fontId="29" fillId="0" borderId="0" xfId="48" applyBorder="1">
      <alignment/>
      <protection/>
    </xf>
    <xf numFmtId="0" fontId="33" fillId="0" borderId="0" xfId="48" applyFont="1">
      <alignment/>
      <protection/>
    </xf>
    <xf numFmtId="0" fontId="27" fillId="0" borderId="0" xfId="48" applyFont="1">
      <alignment/>
      <protection/>
    </xf>
    <xf numFmtId="0" fontId="39" fillId="0" borderId="0" xfId="47" applyFont="1" applyAlignment="1">
      <alignment horizontal="centerContinuous" vertical="center"/>
      <protection/>
    </xf>
    <xf numFmtId="0" fontId="40" fillId="0" borderId="0" xfId="47" applyFont="1">
      <alignment/>
      <protection/>
    </xf>
    <xf numFmtId="0" fontId="38" fillId="0" borderId="0" xfId="47">
      <alignment/>
      <protection/>
    </xf>
    <xf numFmtId="0" fontId="39" fillId="25" borderId="42" xfId="47" applyFont="1" applyFill="1" applyBorder="1" applyAlignment="1">
      <alignment horizontal="center"/>
      <protection/>
    </xf>
    <xf numFmtId="0" fontId="39" fillId="25" borderId="39" xfId="47" applyFont="1" applyFill="1" applyBorder="1" applyAlignment="1">
      <alignment horizontal="center"/>
      <protection/>
    </xf>
    <xf numFmtId="0" fontId="39" fillId="25" borderId="43" xfId="47" applyFont="1" applyFill="1" applyBorder="1" applyAlignment="1">
      <alignment horizontal="center"/>
      <protection/>
    </xf>
    <xf numFmtId="0" fontId="39" fillId="25" borderId="42" xfId="47" applyFont="1" applyFill="1" applyBorder="1" applyAlignment="1">
      <alignment horizontal="center"/>
      <protection/>
    </xf>
    <xf numFmtId="0" fontId="39" fillId="25" borderId="43" xfId="47" applyFont="1" applyFill="1" applyBorder="1" applyAlignment="1">
      <alignment horizontal="center"/>
      <protection/>
    </xf>
    <xf numFmtId="0" fontId="39" fillId="25" borderId="47" xfId="47" applyFont="1" applyFill="1" applyBorder="1" applyAlignment="1">
      <alignment horizontal="center"/>
      <protection/>
    </xf>
    <xf numFmtId="0" fontId="39" fillId="25" borderId="63" xfId="47" applyFont="1" applyFill="1" applyBorder="1" applyAlignment="1">
      <alignment horizontal="center"/>
      <protection/>
    </xf>
    <xf numFmtId="0" fontId="39" fillId="25" borderId="32" xfId="47" applyFont="1" applyFill="1" applyBorder="1" applyAlignment="1">
      <alignment horizontal="center"/>
      <protection/>
    </xf>
    <xf numFmtId="0" fontId="39" fillId="25" borderId="64" xfId="47" applyFont="1" applyFill="1" applyBorder="1" applyAlignment="1">
      <alignment horizontal="center"/>
      <protection/>
    </xf>
    <xf numFmtId="0" fontId="41" fillId="0" borderId="65" xfId="47" applyFont="1" applyBorder="1" applyAlignment="1">
      <alignment horizontal="center"/>
      <protection/>
    </xf>
    <xf numFmtId="0" fontId="42" fillId="0" borderId="32" xfId="47" applyFont="1" applyBorder="1" applyAlignment="1">
      <alignment horizontal="center"/>
      <protection/>
    </xf>
    <xf numFmtId="0" fontId="43" fillId="0" borderId="63" xfId="47" applyFont="1" applyBorder="1" applyAlignment="1">
      <alignment horizontal="center" shrinkToFit="1"/>
      <protection/>
    </xf>
    <xf numFmtId="0" fontId="44" fillId="0" borderId="65" xfId="47" applyFont="1" applyBorder="1" applyAlignment="1">
      <alignment horizontal="right"/>
      <protection/>
    </xf>
    <xf numFmtId="0" fontId="44" fillId="0" borderId="63" xfId="47" applyFont="1" applyBorder="1" applyAlignment="1">
      <alignment horizontal="center"/>
      <protection/>
    </xf>
    <xf numFmtId="0" fontId="44" fillId="0" borderId="63" xfId="47" applyFont="1" applyBorder="1" applyAlignment="1">
      <alignment horizontal="left"/>
      <protection/>
    </xf>
    <xf numFmtId="0" fontId="44" fillId="0" borderId="64" xfId="47" applyFont="1" applyBorder="1" applyAlignment="1">
      <alignment horizontal="left"/>
      <protection/>
    </xf>
    <xf numFmtId="0" fontId="44" fillId="0" borderId="32" xfId="47" applyFont="1" applyBorder="1" applyAlignment="1">
      <alignment horizontal="center"/>
      <protection/>
    </xf>
    <xf numFmtId="0" fontId="45" fillId="21" borderId="32" xfId="47" applyFont="1" applyFill="1" applyBorder="1" applyAlignment="1">
      <alignment horizontal="center"/>
      <protection/>
    </xf>
    <xf numFmtId="0" fontId="44" fillId="0" borderId="64" xfId="47" applyFont="1" applyBorder="1" applyAlignment="1">
      <alignment horizontal="center"/>
      <protection/>
    </xf>
    <xf numFmtId="0" fontId="41" fillId="0" borderId="44" xfId="47" applyFont="1" applyBorder="1" applyAlignment="1">
      <alignment horizontal="center"/>
      <protection/>
    </xf>
    <xf numFmtId="0" fontId="42" fillId="0" borderId="40" xfId="47" applyFont="1" applyBorder="1" applyAlignment="1">
      <alignment horizontal="center"/>
      <protection/>
    </xf>
    <xf numFmtId="0" fontId="43" fillId="0" borderId="0" xfId="47" applyFont="1" applyBorder="1" applyAlignment="1">
      <alignment horizontal="center" shrinkToFit="1"/>
      <protection/>
    </xf>
    <xf numFmtId="0" fontId="44" fillId="0" borderId="44" xfId="47" applyFont="1" applyBorder="1" applyAlignment="1">
      <alignment horizontal="right"/>
      <protection/>
    </xf>
    <xf numFmtId="0" fontId="44" fillId="0" borderId="0" xfId="47" applyFont="1" applyBorder="1" applyAlignment="1">
      <alignment horizontal="center"/>
      <protection/>
    </xf>
    <xf numFmtId="0" fontId="44" fillId="0" borderId="0" xfId="47" applyFont="1" applyBorder="1" applyAlignment="1">
      <alignment horizontal="left"/>
      <protection/>
    </xf>
    <xf numFmtId="0" fontId="44" fillId="0" borderId="48" xfId="47" applyFont="1" applyBorder="1" applyAlignment="1">
      <alignment horizontal="left"/>
      <protection/>
    </xf>
    <xf numFmtId="0" fontId="44" fillId="0" borderId="40" xfId="47" applyFont="1" applyBorder="1" applyAlignment="1">
      <alignment horizontal="center"/>
      <protection/>
    </xf>
    <xf numFmtId="0" fontId="45" fillId="21" borderId="40" xfId="47" applyFont="1" applyFill="1" applyBorder="1" applyAlignment="1">
      <alignment horizontal="center"/>
      <protection/>
    </xf>
    <xf numFmtId="0" fontId="44" fillId="0" borderId="48" xfId="47" applyFont="1" applyBorder="1" applyAlignment="1">
      <alignment horizontal="center"/>
      <protection/>
    </xf>
    <xf numFmtId="0" fontId="41" fillId="0" borderId="66" xfId="47" applyFont="1" applyBorder="1" applyAlignment="1">
      <alignment horizontal="center"/>
      <protection/>
    </xf>
    <xf numFmtId="0" fontId="42" fillId="0" borderId="41" xfId="47" applyFont="1" applyBorder="1" applyAlignment="1">
      <alignment horizontal="center"/>
      <protection/>
    </xf>
    <xf numFmtId="0" fontId="43" fillId="0" borderId="33" xfId="47" applyFont="1" applyBorder="1" applyAlignment="1">
      <alignment horizontal="center" shrinkToFit="1"/>
      <protection/>
    </xf>
    <xf numFmtId="0" fontId="44" fillId="0" borderId="66" xfId="47" applyFont="1" applyBorder="1" applyAlignment="1">
      <alignment horizontal="right"/>
      <protection/>
    </xf>
    <xf numFmtId="0" fontId="44" fillId="0" borderId="33" xfId="47" applyFont="1" applyBorder="1" applyAlignment="1">
      <alignment horizontal="center"/>
      <protection/>
    </xf>
    <xf numFmtId="0" fontId="44" fillId="0" borderId="33" xfId="47" applyFont="1" applyBorder="1" applyAlignment="1">
      <alignment horizontal="left"/>
      <protection/>
    </xf>
    <xf numFmtId="0" fontId="44" fillId="0" borderId="67" xfId="47" applyFont="1" applyBorder="1" applyAlignment="1">
      <alignment horizontal="left"/>
      <protection/>
    </xf>
    <xf numFmtId="0" fontId="44" fillId="0" borderId="41" xfId="47" applyFont="1" applyBorder="1" applyAlignment="1">
      <alignment horizontal="center"/>
      <protection/>
    </xf>
    <xf numFmtId="0" fontId="45" fillId="21" borderId="41" xfId="47" applyFont="1" applyFill="1" applyBorder="1" applyAlignment="1">
      <alignment horizontal="center"/>
      <protection/>
    </xf>
    <xf numFmtId="0" fontId="44" fillId="0" borderId="67" xfId="47" applyFont="1" applyBorder="1" applyAlignment="1">
      <alignment horizontal="center"/>
      <protection/>
    </xf>
    <xf numFmtId="0" fontId="46" fillId="0" borderId="0" xfId="47" applyFont="1">
      <alignment/>
      <protection/>
    </xf>
    <xf numFmtId="0" fontId="38" fillId="0" borderId="0" xfId="47" applyAlignment="1">
      <alignment horizontal="center"/>
      <protection/>
    </xf>
    <xf numFmtId="0" fontId="46" fillId="0" borderId="0" xfId="47" applyFont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K_Dorost" xfId="47"/>
    <cellStyle name="normální_HK_Seniori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zoomScalePageLayoutView="0" workbookViewId="0" topLeftCell="B1">
      <selection activeCell="D39" sqref="D39"/>
    </sheetView>
  </sheetViews>
  <sheetFormatPr defaultColWidth="9.140625" defaultRowHeight="12.75"/>
  <cols>
    <col min="1" max="1" width="1.57421875" style="0" customWidth="1"/>
    <col min="3" max="3" width="21.140625" style="0" customWidth="1"/>
    <col min="4" max="5" width="15.7109375" style="0" customWidth="1"/>
    <col min="6" max="6" width="13.140625" style="0" customWidth="1"/>
    <col min="7" max="7" width="7.28125" style="0" customWidth="1"/>
    <col min="9" max="10" width="12.7109375" style="0" customWidth="1"/>
    <col min="11" max="11" width="8.7109375" style="0" customWidth="1"/>
    <col min="12" max="12" width="12.7109375" style="0" customWidth="1"/>
    <col min="13" max="13" width="10.7109375" style="0" customWidth="1"/>
    <col min="14" max="14" width="1.7109375" style="0" customWidth="1"/>
  </cols>
  <sheetData>
    <row r="1" ht="6" customHeight="1"/>
    <row r="2" spans="2:13" ht="24.75" customHeight="1">
      <c r="B2" s="56" t="s">
        <v>45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ht="7.5" customHeight="1"/>
    <row r="4" spans="2:13" s="12" customFormat="1" ht="15.75">
      <c r="B4" s="113" t="s">
        <v>8</v>
      </c>
      <c r="C4" s="113"/>
      <c r="E4" s="12" t="s">
        <v>33</v>
      </c>
      <c r="F4" s="50" t="s">
        <v>17</v>
      </c>
      <c r="G4" s="50"/>
      <c r="H4" s="50"/>
      <c r="I4" s="15"/>
      <c r="L4" s="114" t="s">
        <v>31</v>
      </c>
      <c r="M4" s="115"/>
    </row>
    <row r="5" ht="7.5" customHeight="1" thickBot="1">
      <c r="F5" s="47"/>
    </row>
    <row r="6" spans="1:13" s="2" customFormat="1" ht="12.75" customHeight="1">
      <c r="A6" s="6"/>
      <c r="B6" s="48" t="s">
        <v>12</v>
      </c>
      <c r="C6" s="9" t="s">
        <v>0</v>
      </c>
      <c r="D6" s="34"/>
      <c r="E6" s="53" t="s">
        <v>32</v>
      </c>
      <c r="F6" s="53" t="s">
        <v>34</v>
      </c>
      <c r="G6" s="51" t="s">
        <v>7</v>
      </c>
      <c r="H6" s="51" t="s">
        <v>16</v>
      </c>
      <c r="I6" s="53" t="s">
        <v>1</v>
      </c>
      <c r="J6" s="53" t="s">
        <v>2</v>
      </c>
      <c r="K6" s="53" t="s">
        <v>3</v>
      </c>
      <c r="L6" s="116" t="s">
        <v>4</v>
      </c>
      <c r="M6" s="77" t="s">
        <v>15</v>
      </c>
    </row>
    <row r="7" spans="1:13" s="2" customFormat="1" ht="13.5" thickBot="1">
      <c r="A7" s="6"/>
      <c r="B7" s="49"/>
      <c r="C7" s="10" t="s">
        <v>5</v>
      </c>
      <c r="D7" s="35" t="s">
        <v>6</v>
      </c>
      <c r="E7" s="54"/>
      <c r="F7" s="54"/>
      <c r="G7" s="52"/>
      <c r="H7" s="52"/>
      <c r="I7" s="54"/>
      <c r="J7" s="54"/>
      <c r="K7" s="54"/>
      <c r="L7" s="117"/>
      <c r="M7" s="78"/>
    </row>
    <row r="8" spans="1:39" ht="15.75" customHeight="1">
      <c r="A8" s="1"/>
      <c r="B8" s="107">
        <v>10</v>
      </c>
      <c r="C8" s="94" t="s">
        <v>43</v>
      </c>
      <c r="D8" s="79" t="s">
        <v>20</v>
      </c>
      <c r="E8" s="60">
        <v>63</v>
      </c>
      <c r="F8" s="58" t="s">
        <v>35</v>
      </c>
      <c r="G8" s="85">
        <v>1</v>
      </c>
      <c r="H8" s="31" t="s">
        <v>13</v>
      </c>
      <c r="I8" s="22">
        <v>302</v>
      </c>
      <c r="J8" s="22">
        <v>104</v>
      </c>
      <c r="K8" s="22">
        <v>9</v>
      </c>
      <c r="L8" s="36">
        <f aca="true" t="shared" si="0" ref="L8:L16">SUM(I8:J8)</f>
        <v>406</v>
      </c>
      <c r="M8" s="64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.75" customHeight="1" thickBot="1">
      <c r="A9" s="1"/>
      <c r="B9" s="108"/>
      <c r="C9" s="89"/>
      <c r="D9" s="80"/>
      <c r="E9" s="61"/>
      <c r="F9" s="58"/>
      <c r="G9" s="86"/>
      <c r="H9" s="29" t="s">
        <v>14</v>
      </c>
      <c r="I9" s="23">
        <v>297</v>
      </c>
      <c r="J9" s="23">
        <v>141</v>
      </c>
      <c r="K9" s="23">
        <v>4</v>
      </c>
      <c r="L9" s="42">
        <f t="shared" si="0"/>
        <v>438</v>
      </c>
      <c r="M9" s="6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 customHeight="1" thickBot="1">
      <c r="A10" s="1"/>
      <c r="B10" s="109"/>
      <c r="C10" s="90"/>
      <c r="D10" s="84"/>
      <c r="E10" s="62"/>
      <c r="F10" s="63"/>
      <c r="G10" s="86"/>
      <c r="H10" s="32" t="s">
        <v>4</v>
      </c>
      <c r="I10" s="24">
        <f>SUM(I8:I9)</f>
        <v>599</v>
      </c>
      <c r="J10" s="24">
        <f>SUM(J8:J9)</f>
        <v>245</v>
      </c>
      <c r="K10" s="41">
        <f>SUM(K8:K9)</f>
        <v>13</v>
      </c>
      <c r="L10" s="46">
        <f t="shared" si="0"/>
        <v>844</v>
      </c>
      <c r="M10" s="6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 customHeight="1">
      <c r="A11" s="1"/>
      <c r="B11" s="96">
        <v>9</v>
      </c>
      <c r="C11" s="98" t="s">
        <v>42</v>
      </c>
      <c r="D11" s="81" t="s">
        <v>27</v>
      </c>
      <c r="E11" s="57">
        <v>11557</v>
      </c>
      <c r="F11" s="57" t="s">
        <v>36</v>
      </c>
      <c r="G11" s="86"/>
      <c r="H11" s="33" t="s">
        <v>13</v>
      </c>
      <c r="I11" s="4">
        <v>288</v>
      </c>
      <c r="J11" s="4">
        <v>126</v>
      </c>
      <c r="K11" s="4">
        <v>2</v>
      </c>
      <c r="L11" s="38">
        <f t="shared" si="0"/>
        <v>414</v>
      </c>
      <c r="M11" s="64">
        <v>6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 customHeight="1" thickBot="1">
      <c r="A12" s="1"/>
      <c r="B12" s="96"/>
      <c r="C12" s="99"/>
      <c r="D12" s="82"/>
      <c r="E12" s="58"/>
      <c r="F12" s="58"/>
      <c r="G12" s="86"/>
      <c r="H12" s="16" t="s">
        <v>14</v>
      </c>
      <c r="I12" s="3">
        <v>280</v>
      </c>
      <c r="J12" s="3">
        <v>132</v>
      </c>
      <c r="K12" s="3">
        <v>2</v>
      </c>
      <c r="L12" s="40">
        <f t="shared" si="0"/>
        <v>412</v>
      </c>
      <c r="M12" s="6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 customHeight="1" thickBot="1">
      <c r="A13" s="1"/>
      <c r="B13" s="97"/>
      <c r="C13" s="100"/>
      <c r="D13" s="83"/>
      <c r="E13" s="59"/>
      <c r="F13" s="59"/>
      <c r="G13" s="87"/>
      <c r="H13" s="18" t="s">
        <v>4</v>
      </c>
      <c r="I13" s="14">
        <f>SUM(I11:I12)</f>
        <v>568</v>
      </c>
      <c r="J13" s="14">
        <f>SUM(J11:J12)</f>
        <v>258</v>
      </c>
      <c r="K13" s="43">
        <f>SUM(K11:K12)</f>
        <v>4</v>
      </c>
      <c r="L13" s="46">
        <f t="shared" si="0"/>
        <v>826</v>
      </c>
      <c r="M13" s="6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 customHeight="1">
      <c r="A14" s="1"/>
      <c r="B14" s="107">
        <v>8</v>
      </c>
      <c r="C14" s="94" t="s">
        <v>41</v>
      </c>
      <c r="D14" s="79" t="s">
        <v>22</v>
      </c>
      <c r="E14" s="60">
        <v>17444</v>
      </c>
      <c r="F14" s="58" t="s">
        <v>37</v>
      </c>
      <c r="G14" s="85">
        <v>2</v>
      </c>
      <c r="H14" s="21" t="s">
        <v>13</v>
      </c>
      <c r="I14" s="22">
        <v>283</v>
      </c>
      <c r="J14" s="22">
        <v>132</v>
      </c>
      <c r="K14" s="22">
        <v>6</v>
      </c>
      <c r="L14" s="36">
        <f t="shared" si="0"/>
        <v>415</v>
      </c>
      <c r="M14" s="64">
        <v>10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 customHeight="1" thickBot="1">
      <c r="A15" s="1"/>
      <c r="B15" s="108"/>
      <c r="C15" s="89"/>
      <c r="D15" s="80"/>
      <c r="E15" s="61"/>
      <c r="F15" s="58"/>
      <c r="G15" s="86"/>
      <c r="H15" s="25" t="s">
        <v>14</v>
      </c>
      <c r="I15" s="26">
        <v>261</v>
      </c>
      <c r="J15" s="26">
        <v>106</v>
      </c>
      <c r="K15" s="26">
        <v>16</v>
      </c>
      <c r="L15" s="37">
        <f t="shared" si="0"/>
        <v>367</v>
      </c>
      <c r="M15" s="6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 customHeight="1" thickBot="1">
      <c r="A16" s="1"/>
      <c r="B16" s="109"/>
      <c r="C16" s="90"/>
      <c r="D16" s="84"/>
      <c r="E16" s="62"/>
      <c r="F16" s="63"/>
      <c r="G16" s="86"/>
      <c r="H16" s="30" t="s">
        <v>4</v>
      </c>
      <c r="I16" s="26">
        <f>SUM(I14:I15)</f>
        <v>544</v>
      </c>
      <c r="J16" s="26">
        <f>SUM(J14:J15)</f>
        <v>238</v>
      </c>
      <c r="K16" s="44">
        <f>SUM(K14:K15)</f>
        <v>22</v>
      </c>
      <c r="L16" s="46">
        <f t="shared" si="0"/>
        <v>782</v>
      </c>
      <c r="M16" s="6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 customHeight="1">
      <c r="A17" s="1"/>
      <c r="B17" s="96">
        <v>7</v>
      </c>
      <c r="C17" s="110" t="s">
        <v>40</v>
      </c>
      <c r="D17" s="104" t="s">
        <v>19</v>
      </c>
      <c r="E17" s="101">
        <v>4310</v>
      </c>
      <c r="F17" s="58" t="s">
        <v>35</v>
      </c>
      <c r="G17" s="86"/>
      <c r="H17" s="17" t="s">
        <v>13</v>
      </c>
      <c r="I17" s="8">
        <v>301</v>
      </c>
      <c r="J17" s="8">
        <v>122</v>
      </c>
      <c r="K17" s="8">
        <v>2</v>
      </c>
      <c r="L17" s="39">
        <f aca="true" t="shared" si="1" ref="L17:L23">SUM(I17:J17)</f>
        <v>423</v>
      </c>
      <c r="M17" s="64">
        <v>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 customHeight="1" thickBot="1">
      <c r="A18" s="1"/>
      <c r="B18" s="96"/>
      <c r="C18" s="111"/>
      <c r="D18" s="105"/>
      <c r="E18" s="102"/>
      <c r="F18" s="58"/>
      <c r="G18" s="86"/>
      <c r="H18" s="16" t="s">
        <v>14</v>
      </c>
      <c r="I18" s="8">
        <v>279</v>
      </c>
      <c r="J18" s="8">
        <v>105</v>
      </c>
      <c r="K18" s="8">
        <v>7</v>
      </c>
      <c r="L18" s="45">
        <f>SUM(I18:J18)</f>
        <v>384</v>
      </c>
      <c r="M18" s="6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 customHeight="1" thickBot="1">
      <c r="A19" s="1"/>
      <c r="B19" s="97"/>
      <c r="C19" s="112"/>
      <c r="D19" s="106"/>
      <c r="E19" s="103"/>
      <c r="F19" s="63"/>
      <c r="G19" s="87"/>
      <c r="H19" s="18" t="s">
        <v>4</v>
      </c>
      <c r="I19" s="14">
        <f>SUM(I17:I18)</f>
        <v>580</v>
      </c>
      <c r="J19" s="14">
        <f>SUM(J17:J18)</f>
        <v>227</v>
      </c>
      <c r="K19" s="43">
        <f>SUM(K17:K18)</f>
        <v>9</v>
      </c>
      <c r="L19" s="46">
        <f t="shared" si="1"/>
        <v>807</v>
      </c>
      <c r="M19" s="6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customHeight="1">
      <c r="A20" s="1"/>
      <c r="B20" s="107">
        <v>6</v>
      </c>
      <c r="C20" s="94" t="s">
        <v>38</v>
      </c>
      <c r="D20" s="88" t="s">
        <v>23</v>
      </c>
      <c r="E20" s="91">
        <v>65625</v>
      </c>
      <c r="F20" s="58" t="s">
        <v>37</v>
      </c>
      <c r="G20" s="85">
        <v>3</v>
      </c>
      <c r="H20" s="28" t="s">
        <v>13</v>
      </c>
      <c r="I20" s="22">
        <v>280</v>
      </c>
      <c r="J20" s="22">
        <v>135</v>
      </c>
      <c r="K20" s="22">
        <v>3</v>
      </c>
      <c r="L20" s="36">
        <f t="shared" si="1"/>
        <v>415</v>
      </c>
      <c r="M20" s="64">
        <v>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 customHeight="1" thickBot="1">
      <c r="A21" s="1"/>
      <c r="B21" s="108"/>
      <c r="C21" s="89"/>
      <c r="D21" s="89"/>
      <c r="E21" s="92"/>
      <c r="F21" s="58"/>
      <c r="G21" s="86"/>
      <c r="H21" s="29" t="s">
        <v>14</v>
      </c>
      <c r="I21" s="26">
        <v>283</v>
      </c>
      <c r="J21" s="26">
        <v>155</v>
      </c>
      <c r="K21" s="26">
        <v>3</v>
      </c>
      <c r="L21" s="37">
        <f>SUM(I21:J21)</f>
        <v>438</v>
      </c>
      <c r="M21" s="6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 customHeight="1" thickBot="1">
      <c r="A22" s="1"/>
      <c r="B22" s="109"/>
      <c r="C22" s="90"/>
      <c r="D22" s="90"/>
      <c r="E22" s="93"/>
      <c r="F22" s="63"/>
      <c r="G22" s="86"/>
      <c r="H22" s="30" t="s">
        <v>4</v>
      </c>
      <c r="I22" s="26">
        <f>SUM(I20:I21)</f>
        <v>563</v>
      </c>
      <c r="J22" s="26">
        <f>SUM(J20:J21)</f>
        <v>290</v>
      </c>
      <c r="K22" s="44">
        <f>SUM(K20:K21)</f>
        <v>6</v>
      </c>
      <c r="L22" s="46">
        <f t="shared" si="1"/>
        <v>853</v>
      </c>
      <c r="M22" s="6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 customHeight="1">
      <c r="A23" s="1"/>
      <c r="B23" s="95">
        <v>5</v>
      </c>
      <c r="C23" s="98" t="s">
        <v>39</v>
      </c>
      <c r="D23" s="81" t="s">
        <v>22</v>
      </c>
      <c r="E23" s="58">
        <v>11871</v>
      </c>
      <c r="F23" s="58" t="s">
        <v>35</v>
      </c>
      <c r="G23" s="86"/>
      <c r="H23" s="13" t="s">
        <v>13</v>
      </c>
      <c r="I23" s="3">
        <v>272</v>
      </c>
      <c r="J23" s="3">
        <v>153</v>
      </c>
      <c r="K23" s="3">
        <v>4</v>
      </c>
      <c r="L23" s="39">
        <f t="shared" si="1"/>
        <v>425</v>
      </c>
      <c r="M23" s="64">
        <v>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.75" customHeight="1" thickBot="1">
      <c r="A24" s="1"/>
      <c r="B24" s="96"/>
      <c r="C24" s="99"/>
      <c r="D24" s="82"/>
      <c r="E24" s="58"/>
      <c r="F24" s="58"/>
      <c r="G24" s="86"/>
      <c r="H24" s="16" t="s">
        <v>14</v>
      </c>
      <c r="I24" s="3">
        <v>267</v>
      </c>
      <c r="J24" s="3">
        <v>104</v>
      </c>
      <c r="K24" s="3">
        <v>11</v>
      </c>
      <c r="L24" s="40">
        <f aca="true" t="shared" si="2" ref="L24:L37">SUM(I24:J24)</f>
        <v>371</v>
      </c>
      <c r="M24" s="6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.75" customHeight="1" thickBot="1">
      <c r="A25" s="1"/>
      <c r="B25" s="97"/>
      <c r="C25" s="100"/>
      <c r="D25" s="83"/>
      <c r="E25" s="59"/>
      <c r="F25" s="59"/>
      <c r="G25" s="87"/>
      <c r="H25" s="18" t="s">
        <v>4</v>
      </c>
      <c r="I25" s="14">
        <f>SUM(I23:I24)</f>
        <v>539</v>
      </c>
      <c r="J25" s="14">
        <f>SUM(J23:J24)</f>
        <v>257</v>
      </c>
      <c r="K25" s="43">
        <f>SUM(K23:K24)</f>
        <v>15</v>
      </c>
      <c r="L25" s="46">
        <f t="shared" si="2"/>
        <v>796</v>
      </c>
      <c r="M25" s="6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75" customHeight="1">
      <c r="A26" s="1"/>
      <c r="B26" s="107">
        <v>4</v>
      </c>
      <c r="C26" s="94" t="s">
        <v>25</v>
      </c>
      <c r="D26" s="79" t="s">
        <v>26</v>
      </c>
      <c r="E26" s="60">
        <v>21756</v>
      </c>
      <c r="F26" s="58" t="s">
        <v>36</v>
      </c>
      <c r="G26" s="85">
        <v>4</v>
      </c>
      <c r="H26" s="21" t="s">
        <v>13</v>
      </c>
      <c r="I26" s="22">
        <v>303</v>
      </c>
      <c r="J26" s="22">
        <v>128</v>
      </c>
      <c r="K26" s="22">
        <v>4</v>
      </c>
      <c r="L26" s="36">
        <f t="shared" si="2"/>
        <v>431</v>
      </c>
      <c r="M26" s="64">
        <v>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.75" customHeight="1" thickBot="1">
      <c r="A27" s="1"/>
      <c r="B27" s="108"/>
      <c r="C27" s="89"/>
      <c r="D27" s="80"/>
      <c r="E27" s="61"/>
      <c r="F27" s="58"/>
      <c r="G27" s="86"/>
      <c r="H27" s="29" t="s">
        <v>14</v>
      </c>
      <c r="I27" s="23">
        <v>266</v>
      </c>
      <c r="J27" s="23">
        <v>154</v>
      </c>
      <c r="K27" s="23">
        <v>2</v>
      </c>
      <c r="L27" s="42">
        <f t="shared" si="2"/>
        <v>420</v>
      </c>
      <c r="M27" s="6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.75" customHeight="1" thickBot="1">
      <c r="A28" s="1"/>
      <c r="B28" s="109"/>
      <c r="C28" s="90"/>
      <c r="D28" s="84"/>
      <c r="E28" s="61"/>
      <c r="F28" s="63"/>
      <c r="G28" s="86"/>
      <c r="H28" s="27" t="s">
        <v>4</v>
      </c>
      <c r="I28" s="26">
        <f>SUM(I26:I27)</f>
        <v>569</v>
      </c>
      <c r="J28" s="26">
        <f>SUM(J26:J27)</f>
        <v>282</v>
      </c>
      <c r="K28" s="44">
        <f>SUM(K26:K27)</f>
        <v>6</v>
      </c>
      <c r="L28" s="46">
        <f t="shared" si="2"/>
        <v>851</v>
      </c>
      <c r="M28" s="6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.75" customHeight="1">
      <c r="A29" s="1"/>
      <c r="B29" s="95">
        <v>3</v>
      </c>
      <c r="C29" s="98" t="s">
        <v>24</v>
      </c>
      <c r="D29" s="81" t="s">
        <v>23</v>
      </c>
      <c r="E29" s="57">
        <v>27</v>
      </c>
      <c r="F29" s="57" t="s">
        <v>36</v>
      </c>
      <c r="G29" s="86"/>
      <c r="H29" s="19" t="s">
        <v>13</v>
      </c>
      <c r="I29" s="3">
        <v>312</v>
      </c>
      <c r="J29" s="3">
        <v>125</v>
      </c>
      <c r="K29" s="3">
        <v>6</v>
      </c>
      <c r="L29" s="39">
        <f t="shared" si="2"/>
        <v>437</v>
      </c>
      <c r="M29" s="64">
        <v>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.75" customHeight="1" thickBot="1">
      <c r="A30" s="1"/>
      <c r="B30" s="96"/>
      <c r="C30" s="99"/>
      <c r="D30" s="82"/>
      <c r="E30" s="58"/>
      <c r="F30" s="58"/>
      <c r="G30" s="86"/>
      <c r="H30" s="16" t="s">
        <v>14</v>
      </c>
      <c r="I30" s="3">
        <v>292</v>
      </c>
      <c r="J30" s="3">
        <v>108</v>
      </c>
      <c r="K30" s="3">
        <v>8</v>
      </c>
      <c r="L30" s="40">
        <f t="shared" si="2"/>
        <v>400</v>
      </c>
      <c r="M30" s="6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.75" customHeight="1" thickBot="1">
      <c r="A31" s="1"/>
      <c r="B31" s="97"/>
      <c r="C31" s="100"/>
      <c r="D31" s="83"/>
      <c r="E31" s="59"/>
      <c r="F31" s="59"/>
      <c r="G31" s="87"/>
      <c r="H31" s="18" t="s">
        <v>4</v>
      </c>
      <c r="I31" s="14">
        <f>SUM(I29:I30)</f>
        <v>604</v>
      </c>
      <c r="J31" s="14">
        <f>SUM(J29:J30)</f>
        <v>233</v>
      </c>
      <c r="K31" s="43">
        <f>SUM(K29:K30)</f>
        <v>14</v>
      </c>
      <c r="L31" s="46">
        <f t="shared" si="2"/>
        <v>837</v>
      </c>
      <c r="M31" s="6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.75" customHeight="1">
      <c r="A32" s="1"/>
      <c r="B32" s="107">
        <v>2</v>
      </c>
      <c r="C32" s="94" t="s">
        <v>28</v>
      </c>
      <c r="D32" s="79" t="s">
        <v>29</v>
      </c>
      <c r="E32" s="60">
        <v>9608</v>
      </c>
      <c r="F32" s="58" t="s">
        <v>36</v>
      </c>
      <c r="G32" s="85">
        <v>5</v>
      </c>
      <c r="H32" s="21" t="s">
        <v>13</v>
      </c>
      <c r="I32" s="22">
        <v>307</v>
      </c>
      <c r="J32" s="22">
        <v>135</v>
      </c>
      <c r="K32" s="22">
        <v>3</v>
      </c>
      <c r="L32" s="36">
        <f t="shared" si="2"/>
        <v>442</v>
      </c>
      <c r="M32" s="64">
        <v>7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.75" customHeight="1" thickBot="1">
      <c r="A33" s="1"/>
      <c r="B33" s="108"/>
      <c r="C33" s="89"/>
      <c r="D33" s="80"/>
      <c r="E33" s="61"/>
      <c r="F33" s="58"/>
      <c r="G33" s="86"/>
      <c r="H33" s="29" t="s">
        <v>14</v>
      </c>
      <c r="I33" s="26">
        <v>260</v>
      </c>
      <c r="J33" s="26">
        <v>114</v>
      </c>
      <c r="K33" s="26">
        <v>2</v>
      </c>
      <c r="L33" s="37">
        <f t="shared" si="2"/>
        <v>374</v>
      </c>
      <c r="M33" s="6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.75" customHeight="1" thickBot="1">
      <c r="A34" s="1"/>
      <c r="B34" s="108"/>
      <c r="C34" s="89"/>
      <c r="D34" s="80"/>
      <c r="E34" s="62"/>
      <c r="F34" s="63"/>
      <c r="G34" s="86"/>
      <c r="H34" s="30" t="s">
        <v>4</v>
      </c>
      <c r="I34" s="26">
        <f>SUM(I32:I33)</f>
        <v>567</v>
      </c>
      <c r="J34" s="26">
        <f>SUM(J32:J33)</f>
        <v>249</v>
      </c>
      <c r="K34" s="44">
        <f>SUM(K32:K33)</f>
        <v>5</v>
      </c>
      <c r="L34" s="46">
        <f t="shared" si="2"/>
        <v>816</v>
      </c>
      <c r="M34" s="6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.75" customHeight="1">
      <c r="A35" s="1"/>
      <c r="B35" s="95">
        <v>1</v>
      </c>
      <c r="C35" s="98" t="s">
        <v>44</v>
      </c>
      <c r="D35" s="81" t="s">
        <v>20</v>
      </c>
      <c r="E35" s="57">
        <v>85</v>
      </c>
      <c r="F35" s="57" t="s">
        <v>35</v>
      </c>
      <c r="G35" s="86"/>
      <c r="H35" s="13" t="s">
        <v>13</v>
      </c>
      <c r="I35" s="3">
        <v>296</v>
      </c>
      <c r="J35" s="3">
        <v>153</v>
      </c>
      <c r="K35" s="3">
        <v>4</v>
      </c>
      <c r="L35" s="39">
        <f t="shared" si="2"/>
        <v>449</v>
      </c>
      <c r="M35" s="64">
        <v>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.75" customHeight="1" thickBot="1">
      <c r="A36" s="1"/>
      <c r="B36" s="96"/>
      <c r="C36" s="99"/>
      <c r="D36" s="82"/>
      <c r="E36" s="58"/>
      <c r="F36" s="58"/>
      <c r="G36" s="86"/>
      <c r="H36" s="16" t="s">
        <v>14</v>
      </c>
      <c r="I36" s="7">
        <v>280</v>
      </c>
      <c r="J36" s="7">
        <v>125</v>
      </c>
      <c r="K36" s="7">
        <v>2</v>
      </c>
      <c r="L36" s="40">
        <f t="shared" si="2"/>
        <v>405</v>
      </c>
      <c r="M36" s="6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.75" customHeight="1" thickBot="1">
      <c r="A37" s="1"/>
      <c r="B37" s="97"/>
      <c r="C37" s="100"/>
      <c r="D37" s="83"/>
      <c r="E37" s="59"/>
      <c r="F37" s="59"/>
      <c r="G37" s="87"/>
      <c r="H37" s="18" t="s">
        <v>4</v>
      </c>
      <c r="I37" s="14">
        <f>SUM(I35:I36)</f>
        <v>576</v>
      </c>
      <c r="J37" s="14">
        <f>SUM(J35:J36)</f>
        <v>278</v>
      </c>
      <c r="K37" s="43">
        <f>SUM(K35:K36)</f>
        <v>6</v>
      </c>
      <c r="L37" s="46">
        <f t="shared" si="2"/>
        <v>854</v>
      </c>
      <c r="M37" s="6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ht="3.75" customHeight="1" thickBot="1"/>
    <row r="39" spans="4:13" ht="19.5" customHeight="1">
      <c r="D39" s="20"/>
      <c r="E39" s="20"/>
      <c r="F39" s="20"/>
      <c r="G39" s="67" t="s">
        <v>9</v>
      </c>
      <c r="H39" s="68"/>
      <c r="I39" s="69"/>
      <c r="J39" s="73" t="s">
        <v>30</v>
      </c>
      <c r="K39" s="74"/>
      <c r="L39" s="75"/>
      <c r="M39" s="5"/>
    </row>
    <row r="40" spans="4:13" ht="10.5" customHeight="1" thickBot="1">
      <c r="D40" s="20"/>
      <c r="E40" s="20"/>
      <c r="F40" s="20"/>
      <c r="G40" s="70"/>
      <c r="H40" s="71"/>
      <c r="I40" s="72"/>
      <c r="J40" s="76" t="s">
        <v>10</v>
      </c>
      <c r="K40" s="55"/>
      <c r="L40" s="55"/>
      <c r="M40" s="11" t="s">
        <v>11</v>
      </c>
    </row>
    <row r="41" ht="6" customHeight="1"/>
  </sheetData>
  <sheetProtection/>
  <mergeCells count="82">
    <mergeCell ref="G6:G7"/>
    <mergeCell ref="M14:M16"/>
    <mergeCell ref="I6:I7"/>
    <mergeCell ref="J6:J7"/>
    <mergeCell ref="K6:K7"/>
    <mergeCell ref="L6:L7"/>
    <mergeCell ref="B4:C4"/>
    <mergeCell ref="B2:M2"/>
    <mergeCell ref="F4:H4"/>
    <mergeCell ref="L4:M4"/>
    <mergeCell ref="G14:G19"/>
    <mergeCell ref="E6:E7"/>
    <mergeCell ref="B6:B7"/>
    <mergeCell ref="B8:B10"/>
    <mergeCell ref="B11:B13"/>
    <mergeCell ref="B14:B16"/>
    <mergeCell ref="E14:E16"/>
    <mergeCell ref="C17:C19"/>
    <mergeCell ref="C14:C16"/>
    <mergeCell ref="C11:C13"/>
    <mergeCell ref="B35:B37"/>
    <mergeCell ref="C35:C37"/>
    <mergeCell ref="D35:D37"/>
    <mergeCell ref="E26:E28"/>
    <mergeCell ref="B26:B28"/>
    <mergeCell ref="B29:B31"/>
    <mergeCell ref="B32:B34"/>
    <mergeCell ref="C32:C34"/>
    <mergeCell ref="C29:C31"/>
    <mergeCell ref="C26:C28"/>
    <mergeCell ref="B23:B25"/>
    <mergeCell ref="C23:C25"/>
    <mergeCell ref="D23:D25"/>
    <mergeCell ref="E17:E19"/>
    <mergeCell ref="E23:E25"/>
    <mergeCell ref="D17:D19"/>
    <mergeCell ref="B17:B19"/>
    <mergeCell ref="B20:B22"/>
    <mergeCell ref="C20:C22"/>
    <mergeCell ref="C8:C10"/>
    <mergeCell ref="G8:G13"/>
    <mergeCell ref="D8:D10"/>
    <mergeCell ref="D11:D13"/>
    <mergeCell ref="D20:D22"/>
    <mergeCell ref="E20:E22"/>
    <mergeCell ref="E8:E10"/>
    <mergeCell ref="E11:E13"/>
    <mergeCell ref="D14:D16"/>
    <mergeCell ref="M17:M19"/>
    <mergeCell ref="M20:M22"/>
    <mergeCell ref="D32:D34"/>
    <mergeCell ref="D29:D31"/>
    <mergeCell ref="D26:D28"/>
    <mergeCell ref="G20:G25"/>
    <mergeCell ref="G26:G31"/>
    <mergeCell ref="G32:G37"/>
    <mergeCell ref="F32:F34"/>
    <mergeCell ref="F35:F37"/>
    <mergeCell ref="M6:M7"/>
    <mergeCell ref="H6:H7"/>
    <mergeCell ref="M8:M10"/>
    <mergeCell ref="M11:M13"/>
    <mergeCell ref="M23:M25"/>
    <mergeCell ref="G39:I40"/>
    <mergeCell ref="M26:M28"/>
    <mergeCell ref="M29:M31"/>
    <mergeCell ref="M32:M34"/>
    <mergeCell ref="M35:M37"/>
    <mergeCell ref="J39:L39"/>
    <mergeCell ref="J40:L40"/>
    <mergeCell ref="F6:F7"/>
    <mergeCell ref="F8:F10"/>
    <mergeCell ref="F11:F13"/>
    <mergeCell ref="F14:F16"/>
    <mergeCell ref="E29:E31"/>
    <mergeCell ref="E32:E34"/>
    <mergeCell ref="E35:E37"/>
    <mergeCell ref="F17:F19"/>
    <mergeCell ref="F23:F25"/>
    <mergeCell ref="F26:F28"/>
    <mergeCell ref="F29:F31"/>
    <mergeCell ref="F20:F22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showGridLines="0" workbookViewId="0" topLeftCell="A1">
      <selection activeCell="C26" sqref="C26"/>
    </sheetView>
  </sheetViews>
  <sheetFormatPr defaultColWidth="9.140625" defaultRowHeight="12.75"/>
  <cols>
    <col min="1" max="1" width="4.28125" style="120" customWidth="1"/>
    <col min="2" max="2" width="18.28125" style="120" customWidth="1"/>
    <col min="3" max="4" width="13.140625" style="120" customWidth="1"/>
    <col min="5" max="5" width="6.7109375" style="121" customWidth="1"/>
    <col min="6" max="8" width="5.140625" style="120" customWidth="1"/>
    <col min="9" max="9" width="4.140625" style="120" customWidth="1"/>
    <col min="10" max="12" width="5.140625" style="120" customWidth="1"/>
    <col min="13" max="13" width="4.28125" style="120" customWidth="1"/>
    <col min="14" max="16" width="5.140625" style="120" customWidth="1"/>
    <col min="17" max="17" width="3.8515625" style="120" customWidth="1"/>
    <col min="18" max="20" width="5.140625" style="120" customWidth="1"/>
    <col min="21" max="21" width="4.140625" style="120" customWidth="1"/>
    <col min="22" max="23" width="5.140625" style="120" customWidth="1"/>
    <col min="24" max="25" width="5.8515625" style="120" customWidth="1"/>
    <col min="26" max="16384" width="9.140625" style="120" customWidth="1"/>
  </cols>
  <sheetData>
    <row r="1" spans="1:25" ht="12.75" customHeight="1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9"/>
    </row>
    <row r="2" spans="1:25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9"/>
    </row>
    <row r="3" ht="8.25" customHeight="1"/>
    <row r="4" spans="1:25" ht="15">
      <c r="A4" s="121" t="s">
        <v>47</v>
      </c>
      <c r="B4" s="121" t="s">
        <v>34</v>
      </c>
      <c r="C4" s="121" t="s">
        <v>5</v>
      </c>
      <c r="D4" s="121" t="s">
        <v>6</v>
      </c>
      <c r="E4" s="121" t="s">
        <v>18</v>
      </c>
      <c r="F4" s="122" t="s">
        <v>48</v>
      </c>
      <c r="G4" s="122"/>
      <c r="H4" s="122"/>
      <c r="I4" s="123"/>
      <c r="J4" s="124" t="s">
        <v>49</v>
      </c>
      <c r="K4" s="124"/>
      <c r="L4" s="124"/>
      <c r="M4" s="125"/>
      <c r="N4" s="126" t="s">
        <v>50</v>
      </c>
      <c r="O4" s="126"/>
      <c r="P4" s="126"/>
      <c r="Q4" s="127"/>
      <c r="R4" s="128" t="s">
        <v>51</v>
      </c>
      <c r="S4" s="128"/>
      <c r="T4" s="128"/>
      <c r="U4" s="129"/>
      <c r="V4" s="130" t="s">
        <v>52</v>
      </c>
      <c r="W4" s="130"/>
      <c r="X4" s="130"/>
      <c r="Y4" s="131"/>
    </row>
    <row r="5" spans="1:25" ht="15.75" thickBot="1">
      <c r="A5" s="132"/>
      <c r="B5" s="132"/>
      <c r="C5" s="132"/>
      <c r="D5" s="132"/>
      <c r="E5" s="132"/>
      <c r="F5" s="133" t="s">
        <v>53</v>
      </c>
      <c r="G5" s="133" t="s">
        <v>54</v>
      </c>
      <c r="H5" s="133" t="s">
        <v>55</v>
      </c>
      <c r="I5" s="133" t="s">
        <v>56</v>
      </c>
      <c r="J5" s="134" t="s">
        <v>53</v>
      </c>
      <c r="K5" s="134" t="s">
        <v>54</v>
      </c>
      <c r="L5" s="134" t="s">
        <v>55</v>
      </c>
      <c r="M5" s="134" t="s">
        <v>56</v>
      </c>
      <c r="N5" s="135" t="s">
        <v>53</v>
      </c>
      <c r="O5" s="135" t="s">
        <v>54</v>
      </c>
      <c r="P5" s="135" t="s">
        <v>55</v>
      </c>
      <c r="Q5" s="135" t="s">
        <v>56</v>
      </c>
      <c r="R5" s="136" t="s">
        <v>53</v>
      </c>
      <c r="S5" s="136" t="s">
        <v>54</v>
      </c>
      <c r="T5" s="136" t="s">
        <v>55</v>
      </c>
      <c r="U5" s="136" t="s">
        <v>56</v>
      </c>
      <c r="V5" s="137" t="s">
        <v>53</v>
      </c>
      <c r="W5" s="137" t="s">
        <v>54</v>
      </c>
      <c r="X5" s="137" t="s">
        <v>55</v>
      </c>
      <c r="Y5" s="137" t="s">
        <v>56</v>
      </c>
    </row>
    <row r="6" spans="1:25" s="147" customFormat="1" ht="30" customHeight="1" thickTop="1">
      <c r="A6" s="138">
        <v>1</v>
      </c>
      <c r="B6" s="139" t="s">
        <v>57</v>
      </c>
      <c r="C6" s="140" t="s">
        <v>58</v>
      </c>
      <c r="D6" s="140" t="s">
        <v>59</v>
      </c>
      <c r="E6" s="141" t="s">
        <v>60</v>
      </c>
      <c r="F6" s="142">
        <v>94</v>
      </c>
      <c r="G6" s="142">
        <v>41</v>
      </c>
      <c r="H6" s="142">
        <f aca="true" t="shared" si="0" ref="H6:H15">SUM(F6:G6)</f>
        <v>135</v>
      </c>
      <c r="I6" s="142">
        <v>2</v>
      </c>
      <c r="J6" s="143">
        <v>87</v>
      </c>
      <c r="K6" s="143">
        <v>63</v>
      </c>
      <c r="L6" s="143">
        <f aca="true" t="shared" si="1" ref="L6:L15">SUM(J6:K6)</f>
        <v>150</v>
      </c>
      <c r="M6" s="143">
        <v>0</v>
      </c>
      <c r="N6" s="144">
        <v>100</v>
      </c>
      <c r="O6" s="144">
        <v>54</v>
      </c>
      <c r="P6" s="144">
        <f aca="true" t="shared" si="2" ref="P6:P15">SUM(N6:O6)</f>
        <v>154</v>
      </c>
      <c r="Q6" s="144">
        <v>0</v>
      </c>
      <c r="R6" s="145">
        <v>90</v>
      </c>
      <c r="S6" s="145">
        <v>42</v>
      </c>
      <c r="T6" s="145">
        <f aca="true" t="shared" si="3" ref="T6:T15">SUM(R6:S6)</f>
        <v>132</v>
      </c>
      <c r="U6" s="145">
        <v>1</v>
      </c>
      <c r="V6" s="146">
        <f aca="true" t="shared" si="4" ref="V6:V15">SUM(F6,J6,N6,R6)</f>
        <v>371</v>
      </c>
      <c r="W6" s="146">
        <f aca="true" t="shared" si="5" ref="W6:W15">SUM(G6,K6,O6,S6)</f>
        <v>200</v>
      </c>
      <c r="X6" s="146">
        <f aca="true" t="shared" si="6" ref="X6:X15">SUM(V6:W6)</f>
        <v>571</v>
      </c>
      <c r="Y6" s="146">
        <f aca="true" t="shared" si="7" ref="Y6:Y15">SUM(I6,M6,Q6,U6)</f>
        <v>3</v>
      </c>
    </row>
    <row r="7" spans="1:25" s="147" customFormat="1" ht="30" customHeight="1">
      <c r="A7" s="148">
        <v>2</v>
      </c>
      <c r="B7" s="149" t="s">
        <v>57</v>
      </c>
      <c r="C7" s="150" t="s">
        <v>61</v>
      </c>
      <c r="D7" s="150" t="s">
        <v>20</v>
      </c>
      <c r="E7" s="151" t="s">
        <v>62</v>
      </c>
      <c r="F7" s="152">
        <v>95</v>
      </c>
      <c r="G7" s="152">
        <v>42</v>
      </c>
      <c r="H7" s="152">
        <f t="shared" si="0"/>
        <v>137</v>
      </c>
      <c r="I7" s="152">
        <v>1</v>
      </c>
      <c r="J7" s="153">
        <v>95</v>
      </c>
      <c r="K7" s="153">
        <v>45</v>
      </c>
      <c r="L7" s="153">
        <f t="shared" si="1"/>
        <v>140</v>
      </c>
      <c r="M7" s="153">
        <v>0</v>
      </c>
      <c r="N7" s="154">
        <v>87</v>
      </c>
      <c r="O7" s="154">
        <v>54</v>
      </c>
      <c r="P7" s="154">
        <f t="shared" si="2"/>
        <v>141</v>
      </c>
      <c r="Q7" s="154">
        <v>0</v>
      </c>
      <c r="R7" s="155">
        <v>81</v>
      </c>
      <c r="S7" s="155">
        <v>43</v>
      </c>
      <c r="T7" s="155">
        <f t="shared" si="3"/>
        <v>124</v>
      </c>
      <c r="U7" s="155">
        <v>1</v>
      </c>
      <c r="V7" s="156">
        <f t="shared" si="4"/>
        <v>358</v>
      </c>
      <c r="W7" s="156">
        <f t="shared" si="5"/>
        <v>184</v>
      </c>
      <c r="X7" s="146">
        <f t="shared" si="6"/>
        <v>542</v>
      </c>
      <c r="Y7" s="156">
        <f t="shared" si="7"/>
        <v>2</v>
      </c>
    </row>
    <row r="8" spans="1:25" s="147" customFormat="1" ht="30" customHeight="1">
      <c r="A8" s="148">
        <v>3</v>
      </c>
      <c r="B8" s="149" t="s">
        <v>35</v>
      </c>
      <c r="C8" s="150" t="s">
        <v>63</v>
      </c>
      <c r="D8" s="150" t="s">
        <v>27</v>
      </c>
      <c r="E8" s="151" t="s">
        <v>64</v>
      </c>
      <c r="F8" s="152">
        <v>74</v>
      </c>
      <c r="G8" s="152">
        <v>53</v>
      </c>
      <c r="H8" s="152">
        <f t="shared" si="0"/>
        <v>127</v>
      </c>
      <c r="I8" s="152">
        <v>0</v>
      </c>
      <c r="J8" s="153">
        <v>77</v>
      </c>
      <c r="K8" s="153">
        <v>36</v>
      </c>
      <c r="L8" s="153">
        <f t="shared" si="1"/>
        <v>113</v>
      </c>
      <c r="M8" s="153">
        <v>0</v>
      </c>
      <c r="N8" s="154">
        <v>96</v>
      </c>
      <c r="O8" s="154">
        <v>53</v>
      </c>
      <c r="P8" s="154">
        <f t="shared" si="2"/>
        <v>149</v>
      </c>
      <c r="Q8" s="154">
        <v>0</v>
      </c>
      <c r="R8" s="155">
        <v>98</v>
      </c>
      <c r="S8" s="155">
        <v>53</v>
      </c>
      <c r="T8" s="155">
        <f t="shared" si="3"/>
        <v>151</v>
      </c>
      <c r="U8" s="155">
        <v>0</v>
      </c>
      <c r="V8" s="156">
        <f t="shared" si="4"/>
        <v>345</v>
      </c>
      <c r="W8" s="156">
        <f t="shared" si="5"/>
        <v>195</v>
      </c>
      <c r="X8" s="146">
        <f t="shared" si="6"/>
        <v>540</v>
      </c>
      <c r="Y8" s="156">
        <f t="shared" si="7"/>
        <v>0</v>
      </c>
    </row>
    <row r="9" spans="1:25" s="147" customFormat="1" ht="30" customHeight="1" thickBot="1">
      <c r="A9" s="157">
        <v>4</v>
      </c>
      <c r="B9" s="158" t="s">
        <v>57</v>
      </c>
      <c r="C9" s="159" t="s">
        <v>65</v>
      </c>
      <c r="D9" s="159" t="s">
        <v>66</v>
      </c>
      <c r="E9" s="160" t="s">
        <v>67</v>
      </c>
      <c r="F9" s="161">
        <v>89</v>
      </c>
      <c r="G9" s="161">
        <v>44</v>
      </c>
      <c r="H9" s="161">
        <f t="shared" si="0"/>
        <v>133</v>
      </c>
      <c r="I9" s="161">
        <v>1</v>
      </c>
      <c r="J9" s="162">
        <v>93</v>
      </c>
      <c r="K9" s="162">
        <v>43</v>
      </c>
      <c r="L9" s="162">
        <f t="shared" si="1"/>
        <v>136</v>
      </c>
      <c r="M9" s="162">
        <v>2</v>
      </c>
      <c r="N9" s="163">
        <v>78</v>
      </c>
      <c r="O9" s="163">
        <v>53</v>
      </c>
      <c r="P9" s="163">
        <f t="shared" si="2"/>
        <v>131</v>
      </c>
      <c r="Q9" s="163">
        <v>2</v>
      </c>
      <c r="R9" s="164">
        <v>84</v>
      </c>
      <c r="S9" s="164">
        <v>53</v>
      </c>
      <c r="T9" s="164">
        <f t="shared" si="3"/>
        <v>137</v>
      </c>
      <c r="U9" s="164">
        <v>2</v>
      </c>
      <c r="V9" s="165">
        <f t="shared" si="4"/>
        <v>344</v>
      </c>
      <c r="W9" s="165">
        <f t="shared" si="5"/>
        <v>193</v>
      </c>
      <c r="X9" s="165">
        <f t="shared" si="6"/>
        <v>537</v>
      </c>
      <c r="Y9" s="165">
        <f t="shared" si="7"/>
        <v>7</v>
      </c>
    </row>
    <row r="10" spans="1:25" s="147" customFormat="1" ht="30" customHeight="1" thickTop="1">
      <c r="A10" s="138">
        <v>5</v>
      </c>
      <c r="B10" s="139" t="s">
        <v>68</v>
      </c>
      <c r="C10" s="140" t="s">
        <v>69</v>
      </c>
      <c r="D10" s="140" t="s">
        <v>70</v>
      </c>
      <c r="E10" s="141" t="s">
        <v>71</v>
      </c>
      <c r="F10" s="142">
        <v>91</v>
      </c>
      <c r="G10" s="142">
        <v>51</v>
      </c>
      <c r="H10" s="142">
        <f t="shared" si="0"/>
        <v>142</v>
      </c>
      <c r="I10" s="142">
        <v>1</v>
      </c>
      <c r="J10" s="143">
        <v>95</v>
      </c>
      <c r="K10" s="143">
        <v>53</v>
      </c>
      <c r="L10" s="143">
        <f t="shared" si="1"/>
        <v>148</v>
      </c>
      <c r="M10" s="143">
        <v>0</v>
      </c>
      <c r="N10" s="144">
        <v>87</v>
      </c>
      <c r="O10" s="144">
        <v>36</v>
      </c>
      <c r="P10" s="144">
        <f t="shared" si="2"/>
        <v>123</v>
      </c>
      <c r="Q10" s="144">
        <v>6</v>
      </c>
      <c r="R10" s="145">
        <v>80</v>
      </c>
      <c r="S10" s="145">
        <v>44</v>
      </c>
      <c r="T10" s="145">
        <f t="shared" si="3"/>
        <v>124</v>
      </c>
      <c r="U10" s="145">
        <v>3</v>
      </c>
      <c r="V10" s="146">
        <f t="shared" si="4"/>
        <v>353</v>
      </c>
      <c r="W10" s="146">
        <f t="shared" si="5"/>
        <v>184</v>
      </c>
      <c r="X10" s="146">
        <f t="shared" si="6"/>
        <v>537</v>
      </c>
      <c r="Y10" s="146">
        <f t="shared" si="7"/>
        <v>10</v>
      </c>
    </row>
    <row r="11" spans="1:25" s="147" customFormat="1" ht="30" customHeight="1">
      <c r="A11" s="148">
        <v>6</v>
      </c>
      <c r="B11" s="149" t="s">
        <v>57</v>
      </c>
      <c r="C11" s="150" t="s">
        <v>72</v>
      </c>
      <c r="D11" s="150" t="s">
        <v>73</v>
      </c>
      <c r="E11" s="151" t="s">
        <v>74</v>
      </c>
      <c r="F11" s="152">
        <v>89</v>
      </c>
      <c r="G11" s="152">
        <v>44</v>
      </c>
      <c r="H11" s="152">
        <f t="shared" si="0"/>
        <v>133</v>
      </c>
      <c r="I11" s="152">
        <v>2</v>
      </c>
      <c r="J11" s="153">
        <v>91</v>
      </c>
      <c r="K11" s="153">
        <v>61</v>
      </c>
      <c r="L11" s="153">
        <f t="shared" si="1"/>
        <v>152</v>
      </c>
      <c r="M11" s="153">
        <v>1</v>
      </c>
      <c r="N11" s="154">
        <v>74</v>
      </c>
      <c r="O11" s="154">
        <v>44</v>
      </c>
      <c r="P11" s="154">
        <f t="shared" si="2"/>
        <v>118</v>
      </c>
      <c r="Q11" s="154">
        <v>1</v>
      </c>
      <c r="R11" s="155">
        <v>88</v>
      </c>
      <c r="S11" s="155">
        <v>32</v>
      </c>
      <c r="T11" s="155">
        <f t="shared" si="3"/>
        <v>120</v>
      </c>
      <c r="U11" s="155">
        <v>2</v>
      </c>
      <c r="V11" s="156">
        <f t="shared" si="4"/>
        <v>342</v>
      </c>
      <c r="W11" s="156">
        <f t="shared" si="5"/>
        <v>181</v>
      </c>
      <c r="X11" s="146">
        <f t="shared" si="6"/>
        <v>523</v>
      </c>
      <c r="Y11" s="156">
        <f t="shared" si="7"/>
        <v>6</v>
      </c>
    </row>
    <row r="12" spans="1:25" s="147" customFormat="1" ht="30" customHeight="1">
      <c r="A12" s="148">
        <v>7</v>
      </c>
      <c r="B12" s="149" t="s">
        <v>57</v>
      </c>
      <c r="C12" s="150" t="s">
        <v>69</v>
      </c>
      <c r="D12" s="150" t="s">
        <v>20</v>
      </c>
      <c r="E12" s="151" t="s">
        <v>75</v>
      </c>
      <c r="F12" s="152">
        <v>88</v>
      </c>
      <c r="G12" s="152">
        <v>35</v>
      </c>
      <c r="H12" s="152">
        <f t="shared" si="0"/>
        <v>123</v>
      </c>
      <c r="I12" s="152">
        <v>2</v>
      </c>
      <c r="J12" s="153">
        <v>89</v>
      </c>
      <c r="K12" s="153">
        <v>33</v>
      </c>
      <c r="L12" s="153">
        <f t="shared" si="1"/>
        <v>122</v>
      </c>
      <c r="M12" s="153">
        <v>1</v>
      </c>
      <c r="N12" s="154">
        <v>83</v>
      </c>
      <c r="O12" s="154">
        <v>63</v>
      </c>
      <c r="P12" s="154">
        <f t="shared" si="2"/>
        <v>146</v>
      </c>
      <c r="Q12" s="154">
        <v>1</v>
      </c>
      <c r="R12" s="155">
        <v>88</v>
      </c>
      <c r="S12" s="155">
        <v>43</v>
      </c>
      <c r="T12" s="155">
        <f t="shared" si="3"/>
        <v>131</v>
      </c>
      <c r="U12" s="155">
        <v>1</v>
      </c>
      <c r="V12" s="156">
        <f t="shared" si="4"/>
        <v>348</v>
      </c>
      <c r="W12" s="156">
        <f t="shared" si="5"/>
        <v>174</v>
      </c>
      <c r="X12" s="146">
        <f t="shared" si="6"/>
        <v>522</v>
      </c>
      <c r="Y12" s="156">
        <f t="shared" si="7"/>
        <v>5</v>
      </c>
    </row>
    <row r="13" spans="1:25" s="147" customFormat="1" ht="30" customHeight="1" thickBot="1">
      <c r="A13" s="157">
        <v>8</v>
      </c>
      <c r="B13" s="149" t="s">
        <v>68</v>
      </c>
      <c r="C13" s="150" t="s">
        <v>76</v>
      </c>
      <c r="D13" s="150" t="s">
        <v>73</v>
      </c>
      <c r="E13" s="151" t="s">
        <v>77</v>
      </c>
      <c r="F13" s="161">
        <v>79</v>
      </c>
      <c r="G13" s="161">
        <v>54</v>
      </c>
      <c r="H13" s="161">
        <f t="shared" si="0"/>
        <v>133</v>
      </c>
      <c r="I13" s="161">
        <v>0</v>
      </c>
      <c r="J13" s="162">
        <v>83</v>
      </c>
      <c r="K13" s="162">
        <v>52</v>
      </c>
      <c r="L13" s="162">
        <f t="shared" si="1"/>
        <v>135</v>
      </c>
      <c r="M13" s="162">
        <v>1</v>
      </c>
      <c r="N13" s="163">
        <v>88</v>
      </c>
      <c r="O13" s="163">
        <v>54</v>
      </c>
      <c r="P13" s="163">
        <f t="shared" si="2"/>
        <v>142</v>
      </c>
      <c r="Q13" s="163">
        <v>1</v>
      </c>
      <c r="R13" s="164">
        <v>80</v>
      </c>
      <c r="S13" s="164">
        <v>25</v>
      </c>
      <c r="T13" s="164">
        <f t="shared" si="3"/>
        <v>105</v>
      </c>
      <c r="U13" s="164">
        <v>4</v>
      </c>
      <c r="V13" s="165">
        <f t="shared" si="4"/>
        <v>330</v>
      </c>
      <c r="W13" s="165">
        <f t="shared" si="5"/>
        <v>185</v>
      </c>
      <c r="X13" s="165">
        <f t="shared" si="6"/>
        <v>515</v>
      </c>
      <c r="Y13" s="165">
        <f t="shared" si="7"/>
        <v>6</v>
      </c>
    </row>
    <row r="14" spans="1:25" s="147" customFormat="1" ht="30" customHeight="1" thickTop="1">
      <c r="A14" s="138">
        <v>9</v>
      </c>
      <c r="B14" s="139" t="s">
        <v>35</v>
      </c>
      <c r="C14" s="140" t="s">
        <v>78</v>
      </c>
      <c r="D14" s="140" t="s">
        <v>66</v>
      </c>
      <c r="E14" s="141" t="s">
        <v>79</v>
      </c>
      <c r="F14" s="142">
        <v>98</v>
      </c>
      <c r="G14" s="142">
        <v>26</v>
      </c>
      <c r="H14" s="142">
        <f t="shared" si="0"/>
        <v>124</v>
      </c>
      <c r="I14" s="142">
        <v>6</v>
      </c>
      <c r="J14" s="143">
        <v>86</v>
      </c>
      <c r="K14" s="143">
        <v>52</v>
      </c>
      <c r="L14" s="143">
        <f t="shared" si="1"/>
        <v>138</v>
      </c>
      <c r="M14" s="143">
        <v>0</v>
      </c>
      <c r="N14" s="144">
        <v>90</v>
      </c>
      <c r="O14" s="144">
        <v>41</v>
      </c>
      <c r="P14" s="144">
        <f t="shared" si="2"/>
        <v>131</v>
      </c>
      <c r="Q14" s="144">
        <v>2</v>
      </c>
      <c r="R14" s="145">
        <v>76</v>
      </c>
      <c r="S14" s="145">
        <v>45</v>
      </c>
      <c r="T14" s="145">
        <f t="shared" si="3"/>
        <v>121</v>
      </c>
      <c r="U14" s="145">
        <v>0</v>
      </c>
      <c r="V14" s="146">
        <f t="shared" si="4"/>
        <v>350</v>
      </c>
      <c r="W14" s="146">
        <f t="shared" si="5"/>
        <v>164</v>
      </c>
      <c r="X14" s="146">
        <f t="shared" si="6"/>
        <v>514</v>
      </c>
      <c r="Y14" s="146">
        <f t="shared" si="7"/>
        <v>8</v>
      </c>
    </row>
    <row r="15" spans="1:25" s="147" customFormat="1" ht="30" customHeight="1">
      <c r="A15" s="148">
        <v>10</v>
      </c>
      <c r="B15" s="149" t="s">
        <v>68</v>
      </c>
      <c r="C15" s="150" t="s">
        <v>80</v>
      </c>
      <c r="D15" s="150" t="s">
        <v>21</v>
      </c>
      <c r="E15" s="151" t="s">
        <v>81</v>
      </c>
      <c r="F15" s="152">
        <v>92</v>
      </c>
      <c r="G15" s="152">
        <v>34</v>
      </c>
      <c r="H15" s="152">
        <f t="shared" si="0"/>
        <v>126</v>
      </c>
      <c r="I15" s="152">
        <v>1</v>
      </c>
      <c r="J15" s="153">
        <v>85</v>
      </c>
      <c r="K15" s="153">
        <v>45</v>
      </c>
      <c r="L15" s="153">
        <f t="shared" si="1"/>
        <v>130</v>
      </c>
      <c r="M15" s="153">
        <v>4</v>
      </c>
      <c r="N15" s="154">
        <v>70</v>
      </c>
      <c r="O15" s="154">
        <v>34</v>
      </c>
      <c r="P15" s="154">
        <f t="shared" si="2"/>
        <v>104</v>
      </c>
      <c r="Q15" s="154">
        <v>4</v>
      </c>
      <c r="R15" s="155">
        <v>93</v>
      </c>
      <c r="S15" s="155">
        <v>34</v>
      </c>
      <c r="T15" s="155">
        <f t="shared" si="3"/>
        <v>127</v>
      </c>
      <c r="U15" s="155">
        <v>3</v>
      </c>
      <c r="V15" s="156">
        <f t="shared" si="4"/>
        <v>340</v>
      </c>
      <c r="W15" s="156">
        <f t="shared" si="5"/>
        <v>147</v>
      </c>
      <c r="X15" s="146">
        <f t="shared" si="6"/>
        <v>487</v>
      </c>
      <c r="Y15" s="156">
        <f t="shared" si="7"/>
        <v>12</v>
      </c>
    </row>
    <row r="16" ht="10.5" customHeight="1">
      <c r="A16" s="166"/>
    </row>
    <row r="17" spans="1:13" ht="18.75">
      <c r="A17" s="166"/>
      <c r="B17" s="167" t="s">
        <v>82</v>
      </c>
      <c r="C17" s="168" t="s">
        <v>69</v>
      </c>
      <c r="D17" s="168" t="s">
        <v>20</v>
      </c>
      <c r="E17" s="169" t="s">
        <v>83</v>
      </c>
      <c r="F17" s="170"/>
      <c r="G17" s="170"/>
      <c r="H17" s="170"/>
      <c r="I17" s="170"/>
      <c r="J17" s="170"/>
      <c r="K17" s="170"/>
      <c r="L17" s="170"/>
      <c r="M17" s="171"/>
    </row>
    <row r="18" spans="6:12" ht="15">
      <c r="F18" s="172"/>
      <c r="G18" s="172"/>
      <c r="H18" s="172"/>
      <c r="I18" s="172"/>
      <c r="J18" s="172"/>
      <c r="K18" s="172"/>
      <c r="L18" s="172"/>
    </row>
    <row r="19" spans="2:13" ht="15.75">
      <c r="B19" s="173" t="s">
        <v>84</v>
      </c>
      <c r="C19" s="174" t="s">
        <v>61</v>
      </c>
      <c r="D19" s="174" t="s">
        <v>20</v>
      </c>
      <c r="E19" s="169" t="s">
        <v>85</v>
      </c>
      <c r="F19" s="170"/>
      <c r="G19" s="170"/>
      <c r="H19" s="170"/>
      <c r="I19" s="170"/>
      <c r="J19" s="170"/>
      <c r="K19" s="170"/>
      <c r="L19" s="170"/>
      <c r="M19" s="171"/>
    </row>
    <row r="20" spans="6:12" ht="15">
      <c r="F20" s="172"/>
      <c r="G20" s="172"/>
      <c r="H20" s="172"/>
      <c r="I20" s="172"/>
      <c r="J20" s="172"/>
      <c r="K20" s="172"/>
      <c r="L20" s="172"/>
    </row>
  </sheetData>
  <sheetProtection/>
  <mergeCells count="8">
    <mergeCell ref="A1:X2"/>
    <mergeCell ref="F17:L17"/>
    <mergeCell ref="F19:L19"/>
    <mergeCell ref="F4:H4"/>
    <mergeCell ref="J4:L4"/>
    <mergeCell ref="N4:P4"/>
    <mergeCell ref="R4:T4"/>
    <mergeCell ref="V4:X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showGridLines="0" tabSelected="1" workbookViewId="0" topLeftCell="A1">
      <selection activeCell="C22" sqref="C22"/>
    </sheetView>
  </sheetViews>
  <sheetFormatPr defaultColWidth="9.140625" defaultRowHeight="12.75"/>
  <cols>
    <col min="1" max="1" width="7.28125" style="177" customWidth="1"/>
    <col min="2" max="2" width="23.7109375" style="177" customWidth="1"/>
    <col min="3" max="3" width="24.00390625" style="177" customWidth="1"/>
    <col min="4" max="4" width="3.7109375" style="177" customWidth="1"/>
    <col min="5" max="5" width="1.1484375" style="218" customWidth="1"/>
    <col min="6" max="6" width="2.8515625" style="177" customWidth="1"/>
    <col min="7" max="7" width="4.8515625" style="177" customWidth="1"/>
    <col min="8" max="8" width="6.8515625" style="177" customWidth="1"/>
    <col min="9" max="9" width="3.7109375" style="177" customWidth="1"/>
    <col min="10" max="10" width="1.1484375" style="177" customWidth="1"/>
    <col min="11" max="11" width="2.8515625" style="177" customWidth="1"/>
    <col min="12" max="12" width="4.8515625" style="177" customWidth="1"/>
    <col min="13" max="13" width="6.8515625" style="177" customWidth="1"/>
    <col min="14" max="16" width="9.140625" style="177" customWidth="1"/>
    <col min="17" max="17" width="7.421875" style="177" customWidth="1"/>
    <col min="18" max="16384" width="9.140625" style="177" customWidth="1"/>
  </cols>
  <sheetData>
    <row r="1" spans="1:17" ht="19.5" customHeight="1" thickBot="1">
      <c r="A1" s="175" t="s">
        <v>86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176"/>
      <c r="P1" s="176"/>
      <c r="Q1" s="176"/>
    </row>
    <row r="2" spans="1:17" ht="24.75" customHeight="1" thickBot="1">
      <c r="A2" s="178" t="s">
        <v>87</v>
      </c>
      <c r="B2" s="179" t="s">
        <v>88</v>
      </c>
      <c r="C2" s="180" t="s">
        <v>89</v>
      </c>
      <c r="D2" s="181" t="s">
        <v>90</v>
      </c>
      <c r="E2" s="182"/>
      <c r="F2" s="182"/>
      <c r="G2" s="183"/>
      <c r="H2" s="180" t="s">
        <v>91</v>
      </c>
      <c r="I2" s="181" t="s">
        <v>92</v>
      </c>
      <c r="J2" s="182"/>
      <c r="K2" s="182"/>
      <c r="L2" s="183"/>
      <c r="M2" s="184" t="s">
        <v>91</v>
      </c>
      <c r="N2" s="185" t="s">
        <v>93</v>
      </c>
      <c r="O2" s="184" t="s">
        <v>94</v>
      </c>
      <c r="P2" s="185" t="s">
        <v>95</v>
      </c>
      <c r="Q2" s="186" t="s">
        <v>91</v>
      </c>
    </row>
    <row r="3" spans="1:17" ht="24.75" customHeight="1" thickBot="1">
      <c r="A3" s="187">
        <v>1</v>
      </c>
      <c r="B3" s="188" t="s">
        <v>96</v>
      </c>
      <c r="C3" s="189" t="s">
        <v>97</v>
      </c>
      <c r="D3" s="190">
        <v>152</v>
      </c>
      <c r="E3" s="191" t="str">
        <f>"+"</f>
        <v>+</v>
      </c>
      <c r="F3" s="192">
        <v>89</v>
      </c>
      <c r="G3" s="193" t="str">
        <f>CONCATENATE("=",TEXT(D3+F3,0))</f>
        <v>=241</v>
      </c>
      <c r="H3" s="191">
        <v>1</v>
      </c>
      <c r="I3" s="190">
        <v>153</v>
      </c>
      <c r="J3" s="191" t="str">
        <f>"+"</f>
        <v>+</v>
      </c>
      <c r="K3" s="192">
        <v>90</v>
      </c>
      <c r="L3" s="193" t="str">
        <f>CONCATENATE("=",TEXT(I3+K3,0))</f>
        <v>=243</v>
      </c>
      <c r="M3" s="191">
        <v>1</v>
      </c>
      <c r="N3" s="194">
        <v>305</v>
      </c>
      <c r="O3" s="191">
        <v>179</v>
      </c>
      <c r="P3" s="195">
        <f>SUM(N3:O3)</f>
        <v>484</v>
      </c>
      <c r="Q3" s="196">
        <v>2</v>
      </c>
    </row>
    <row r="4" spans="1:17" ht="24.75" customHeight="1" thickBot="1">
      <c r="A4" s="197">
        <v>2</v>
      </c>
      <c r="B4" s="198" t="s">
        <v>98</v>
      </c>
      <c r="C4" s="199" t="s">
        <v>97</v>
      </c>
      <c r="D4" s="200">
        <v>154</v>
      </c>
      <c r="E4" s="201" t="str">
        <f>"+"</f>
        <v>+</v>
      </c>
      <c r="F4" s="202">
        <v>53</v>
      </c>
      <c r="G4" s="203" t="str">
        <f>CONCATENATE("=",TEXT(D4+F4,0))</f>
        <v>=207</v>
      </c>
      <c r="H4" s="201">
        <v>5</v>
      </c>
      <c r="I4" s="200">
        <v>147</v>
      </c>
      <c r="J4" s="201" t="str">
        <f>"+"</f>
        <v>+</v>
      </c>
      <c r="K4" s="202">
        <v>72</v>
      </c>
      <c r="L4" s="203" t="str">
        <f>CONCATENATE("=",TEXT(I4+K4,0))</f>
        <v>=219</v>
      </c>
      <c r="M4" s="201">
        <v>0</v>
      </c>
      <c r="N4" s="204">
        <v>301</v>
      </c>
      <c r="O4" s="201">
        <v>125</v>
      </c>
      <c r="P4" s="205">
        <f>SUM(N4:O4)</f>
        <v>426</v>
      </c>
      <c r="Q4" s="206">
        <v>5</v>
      </c>
    </row>
    <row r="5" spans="1:17" ht="24.75" customHeight="1" thickBot="1">
      <c r="A5" s="187">
        <v>3</v>
      </c>
      <c r="B5" s="188" t="s">
        <v>99</v>
      </c>
      <c r="C5" s="189" t="s">
        <v>36</v>
      </c>
      <c r="D5" s="190">
        <v>134</v>
      </c>
      <c r="E5" s="191" t="str">
        <f>"+"</f>
        <v>+</v>
      </c>
      <c r="F5" s="192">
        <v>88</v>
      </c>
      <c r="G5" s="193" t="str">
        <f>CONCATENATE("=",TEXT(D5+F5,0))</f>
        <v>=222</v>
      </c>
      <c r="H5" s="191">
        <v>1</v>
      </c>
      <c r="I5" s="190">
        <v>137</v>
      </c>
      <c r="J5" s="191" t="str">
        <f>"+"</f>
        <v>+</v>
      </c>
      <c r="K5" s="192">
        <v>45</v>
      </c>
      <c r="L5" s="193" t="str">
        <f>CONCATENATE("=",TEXT(I5+K5,0))</f>
        <v>=182</v>
      </c>
      <c r="M5" s="191">
        <v>6</v>
      </c>
      <c r="N5" s="194">
        <v>271</v>
      </c>
      <c r="O5" s="191">
        <v>133</v>
      </c>
      <c r="P5" s="195">
        <f>SUM(N5:O5)</f>
        <v>404</v>
      </c>
      <c r="Q5" s="196">
        <v>7</v>
      </c>
    </row>
    <row r="6" spans="1:17" ht="24.75" customHeight="1" thickBot="1">
      <c r="A6" s="207">
        <v>4</v>
      </c>
      <c r="B6" s="208" t="s">
        <v>100</v>
      </c>
      <c r="C6" s="209" t="s">
        <v>97</v>
      </c>
      <c r="D6" s="210">
        <v>112</v>
      </c>
      <c r="E6" s="211" t="str">
        <f>"+"</f>
        <v>+</v>
      </c>
      <c r="F6" s="212">
        <v>43</v>
      </c>
      <c r="G6" s="213" t="str">
        <f>CONCATENATE("=",TEXT(D6+F6,0))</f>
        <v>=155</v>
      </c>
      <c r="H6" s="211">
        <v>10</v>
      </c>
      <c r="I6" s="210">
        <v>127</v>
      </c>
      <c r="J6" s="211" t="str">
        <f>"+"</f>
        <v>+</v>
      </c>
      <c r="K6" s="212">
        <v>45</v>
      </c>
      <c r="L6" s="213" t="str">
        <f>CONCATENATE("=",TEXT(I6+K6,0))</f>
        <v>=172</v>
      </c>
      <c r="M6" s="211">
        <v>7</v>
      </c>
      <c r="N6" s="214">
        <v>239</v>
      </c>
      <c r="O6" s="211">
        <v>88</v>
      </c>
      <c r="P6" s="215">
        <v>325</v>
      </c>
      <c r="Q6" s="216">
        <v>17</v>
      </c>
    </row>
    <row r="9" spans="1:15" ht="15">
      <c r="A9" s="217" t="s">
        <v>101</v>
      </c>
      <c r="B9" s="217"/>
      <c r="C9" s="217"/>
      <c r="D9" s="217"/>
      <c r="F9" s="217"/>
      <c r="G9" s="217"/>
      <c r="H9" s="217"/>
      <c r="O9" s="219" t="s">
        <v>102</v>
      </c>
    </row>
  </sheetData>
  <sheetProtection/>
  <mergeCells count="2">
    <mergeCell ref="D2:G2"/>
    <mergeCell ref="I2:L2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Jiří</dc:creator>
  <cp:keywords/>
  <dc:description/>
  <cp:lastModifiedBy>jmeno</cp:lastModifiedBy>
  <cp:lastPrinted>2011-02-20T11:33:15Z</cp:lastPrinted>
  <dcterms:created xsi:type="dcterms:W3CDTF">2007-10-30T07:33:06Z</dcterms:created>
  <dcterms:modified xsi:type="dcterms:W3CDTF">2011-03-02T14:01:10Z</dcterms:modified>
  <cp:category/>
  <cp:version/>
  <cp:contentType/>
  <cp:contentStatus/>
</cp:coreProperties>
</file>