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2"/>
  </bookViews>
  <sheets>
    <sheet name="muži-kvalifikace" sheetId="1" r:id="rId1"/>
    <sheet name="muži-finále" sheetId="2" r:id="rId2"/>
    <sheet name="senioři" sheetId="3" r:id="rId3"/>
    <sheet name="ženy, seniorky" sheetId="4" r:id="rId4"/>
    <sheet name="žáci, junioři-ky" sheetId="5" r:id="rId5"/>
    <sheet name="dorost" sheetId="6" r:id="rId6"/>
  </sheets>
  <definedNames/>
  <calcPr fullCalcOnLoad="1" refMode="R1C1"/>
</workbook>
</file>

<file path=xl/sharedStrings.xml><?xml version="1.0" encoding="utf-8"?>
<sst xmlns="http://schemas.openxmlformats.org/spreadsheetml/2006/main" count="390" uniqueCount="120">
  <si>
    <t>Pořadí.</t>
  </si>
  <si>
    <t>Jméno hráče</t>
  </si>
  <si>
    <t>P1</t>
  </si>
  <si>
    <t>D1</t>
  </si>
  <si>
    <t>C1</t>
  </si>
  <si>
    <t>P2</t>
  </si>
  <si>
    <t>D2</t>
  </si>
  <si>
    <t>C2</t>
  </si>
  <si>
    <t>P3</t>
  </si>
  <si>
    <t>D3</t>
  </si>
  <si>
    <t>C3</t>
  </si>
  <si>
    <t>P4</t>
  </si>
  <si>
    <t>D4</t>
  </si>
  <si>
    <t>C4</t>
  </si>
  <si>
    <t>Plné</t>
  </si>
  <si>
    <t>Dor.</t>
  </si>
  <si>
    <t>Celkem</t>
  </si>
  <si>
    <t>Krsek Oldřich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</si>
  <si>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</si>
  <si>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</si>
  <si>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</si>
  <si>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</si>
  <si>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</si>
  <si>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</si>
  <si>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</si>
  <si>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</si>
  <si>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</si>
  <si>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</si>
  <si>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</si>
  <si>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</si>
  <si>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</si>
  <si>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</si>
  <si>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</si>
  <si>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</si>
  <si>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</si>
  <si>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</si>
  <si>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</si>
  <si>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Kejzlar Jaroslav</t>
  </si>
  <si>
    <t>Gütler Vladislav</t>
  </si>
  <si>
    <t>Kočí Miroslav</t>
  </si>
  <si>
    <t>Lorenc</t>
  </si>
  <si>
    <t>Oddíl</t>
  </si>
  <si>
    <t>Černý Jaroslav</t>
  </si>
  <si>
    <t>Kuchař Vladislav</t>
  </si>
  <si>
    <t>Prošvic Josef</t>
  </si>
  <si>
    <t>Gütler Jaroslav</t>
  </si>
  <si>
    <t>Brouček Jindřich</t>
  </si>
  <si>
    <t>Frydrych Miroslav</t>
  </si>
  <si>
    <t>Sonnevend Vladislav</t>
  </si>
  <si>
    <t>Balcar Zdeněk</t>
  </si>
  <si>
    <t xml:space="preserve">Janda Ivo </t>
  </si>
  <si>
    <t>TJ Start Rychnov</t>
  </si>
  <si>
    <t>SK Solnice</t>
  </si>
  <si>
    <t>Dobruška</t>
  </si>
  <si>
    <t>Týniště</t>
  </si>
  <si>
    <t>Sejkora Josef</t>
  </si>
  <si>
    <t>Brouček Milan</t>
  </si>
  <si>
    <t>Balous Václav</t>
  </si>
  <si>
    <t>Tobiška Zdeněk</t>
  </si>
  <si>
    <t>Brandejs Petr</t>
  </si>
  <si>
    <t>České Meziříčí</t>
  </si>
  <si>
    <t>Okresní přebory, Rychnov n/Kn - SENIOŘI 2009</t>
  </si>
  <si>
    <t>Okresní přebory, České Meziříčí - ŽENY 2009</t>
  </si>
  <si>
    <t>Sýkorová Ilona</t>
  </si>
  <si>
    <t>Bidrmanová Irena</t>
  </si>
  <si>
    <t>Krejcarová Zofia</t>
  </si>
  <si>
    <t>Moravcová Věra</t>
  </si>
  <si>
    <t>Lejpová Lada</t>
  </si>
  <si>
    <t>Frydrychová Marie</t>
  </si>
  <si>
    <t>TJ START Rychnov</t>
  </si>
  <si>
    <t>Okresní přebory, České Meziříčí - SENIORKY 2009</t>
  </si>
  <si>
    <t>Komůrka Jaroslav</t>
  </si>
  <si>
    <t>Hartman Jaroslav</t>
  </si>
  <si>
    <t>Rykr Viktor</t>
  </si>
  <si>
    <t>Chmura Martin</t>
  </si>
  <si>
    <t>Ehl Jiří</t>
  </si>
  <si>
    <t>Okresní přebory, Rychnov n/Kn - ŽÁCI 2009</t>
  </si>
  <si>
    <t>Okresní přebory, Solnice - JUNIOŘI/KY 2009</t>
  </si>
  <si>
    <t>Brouček Jan</t>
  </si>
  <si>
    <t>Šatník Jaroslav</t>
  </si>
  <si>
    <t>Gálus Lukáš</t>
  </si>
  <si>
    <t>Vošvrda Kamil</t>
  </si>
  <si>
    <t>Chovanec Jaroslav</t>
  </si>
  <si>
    <t>Cíglerová Tereza</t>
  </si>
  <si>
    <t>Okresní přebory, Dobruška - DOROST 2009</t>
  </si>
  <si>
    <t>Jaško Michal</t>
  </si>
  <si>
    <t>Jung Libor</t>
  </si>
  <si>
    <t>Šípek Vojtěch</t>
  </si>
  <si>
    <t>Kupka Josef</t>
  </si>
  <si>
    <t>Palička Tomáš</t>
  </si>
  <si>
    <t>Frinta Jiří</t>
  </si>
  <si>
    <t>Kutil Jaroslav</t>
  </si>
  <si>
    <t>Dítě Michal</t>
  </si>
  <si>
    <t>Serbousková Kateřina</t>
  </si>
  <si>
    <t>Cvejnová Markéta</t>
  </si>
  <si>
    <t>TJ START Rychnov n.Kn.</t>
  </si>
  <si>
    <t>Hanzlík Miroslav</t>
  </si>
  <si>
    <t>Píč Pavel</t>
  </si>
  <si>
    <t>Ksandr Dalibor</t>
  </si>
  <si>
    <t>Podzimek Martin</t>
  </si>
  <si>
    <t>Brouček Jiří</t>
  </si>
  <si>
    <t>Holanec Petr</t>
  </si>
  <si>
    <t>Krobot Michal</t>
  </si>
  <si>
    <t>Rind Jaroslav</t>
  </si>
  <si>
    <t>SKK Dobruška</t>
  </si>
  <si>
    <t>Václavek Roman</t>
  </si>
  <si>
    <t>Vošvrda Milan</t>
  </si>
  <si>
    <t>Hrubý Milan</t>
  </si>
  <si>
    <t>Gálus Petr</t>
  </si>
  <si>
    <t>Jung Radek</t>
  </si>
  <si>
    <t>Řepa Jan</t>
  </si>
  <si>
    <t>Dušánek Pavel</t>
  </si>
  <si>
    <t>Čihák Martin</t>
  </si>
  <si>
    <t>Vaněk Míra</t>
  </si>
  <si>
    <t>Okresní přebory, Rychnov n/Kn - MUŽI 2009</t>
  </si>
  <si>
    <t>kvalifikace</t>
  </si>
  <si>
    <t>Pořadí</t>
  </si>
  <si>
    <t>Kv</t>
  </si>
  <si>
    <t>Finále</t>
  </si>
  <si>
    <t>FINÁLE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</si>
</sst>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b/>
      <u val="single"/>
      <sz val="2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0" borderId="0" xfId="0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4" xfId="0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R2"/>
    </sheetView>
  </sheetViews>
  <sheetFormatPr defaultColWidth="9.140625" defaultRowHeight="12.75"/>
  <cols>
    <col min="1" max="1" width="6.8515625" style="0" bestFit="1" customWidth="1"/>
    <col min="2" max="2" width="22.28125" style="0" bestFit="1" customWidth="1"/>
    <col min="3" max="3" width="18.28125" style="0" customWidth="1"/>
    <col min="4" max="4" width="3.28125" style="28" bestFit="1" customWidth="1"/>
    <col min="5" max="5" width="3.28125" style="0" bestFit="1" customWidth="1"/>
    <col min="6" max="7" width="4.00390625" style="0" bestFit="1" customWidth="1"/>
    <col min="8" max="8" width="3.28125" style="0" bestFit="1" customWidth="1"/>
    <col min="9" max="10" width="4.00390625" style="0" bestFit="1" customWidth="1"/>
    <col min="11" max="11" width="3.28125" style="0" bestFit="1" customWidth="1"/>
    <col min="12" max="13" width="4.00390625" style="0" bestFit="1" customWidth="1"/>
    <col min="14" max="14" width="3.28125" style="0" bestFit="1" customWidth="1"/>
    <col min="15" max="15" width="4.00390625" style="0" bestFit="1" customWidth="1"/>
    <col min="16" max="17" width="4.7109375" style="0" bestFit="1" customWidth="1"/>
    <col min="18" max="18" width="7.8515625" style="5" bestFit="1" customWidth="1"/>
  </cols>
  <sheetData>
    <row r="1" spans="1:18" ht="26.25">
      <c r="A1" s="54" t="s">
        <v>114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2.75">
      <c r="A2" s="55" t="s">
        <v>115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3.5" thickBot="1">
      <c r="A3" s="1" t="s">
        <v>0</v>
      </c>
      <c r="B3" s="19" t="s">
        <v>41</v>
      </c>
      <c r="C3" s="19" t="s">
        <v>1</v>
      </c>
      <c r="D3" s="20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" t="s">
        <v>16</v>
      </c>
    </row>
    <row r="4" spans="1:18" ht="12.75">
      <c r="A4" s="29" t="s">
        <v>18</v>
      </c>
      <c r="B4" s="30" t="s">
        <v>95</v>
      </c>
      <c r="C4" s="30" t="s">
        <v>96</v>
      </c>
      <c r="D4" s="31">
        <v>95</v>
      </c>
      <c r="E4" s="30">
        <v>45</v>
      </c>
      <c r="F4" s="30">
        <f aca="true" t="shared" si="0" ref="F4:F21">SUM(D4:E4)</f>
        <v>140</v>
      </c>
      <c r="G4" s="30">
        <v>79</v>
      </c>
      <c r="H4" s="30">
        <v>51</v>
      </c>
      <c r="I4" s="30">
        <f aca="true" t="shared" si="1" ref="I4:I21">SUM(G4:H4)</f>
        <v>130</v>
      </c>
      <c r="J4" s="30">
        <v>100</v>
      </c>
      <c r="K4" s="30">
        <v>49</v>
      </c>
      <c r="L4" s="30">
        <f aca="true" t="shared" si="2" ref="L4:L21">SUM(J4:K4)</f>
        <v>149</v>
      </c>
      <c r="M4" s="30">
        <v>99</v>
      </c>
      <c r="N4" s="30">
        <v>62</v>
      </c>
      <c r="O4" s="30">
        <f aca="true" t="shared" si="3" ref="O4:O21">SUM(M4:N4)</f>
        <v>161</v>
      </c>
      <c r="P4" s="32">
        <f aca="true" t="shared" si="4" ref="P4:Q21">SUM(D4,G4,J4,M4)</f>
        <v>373</v>
      </c>
      <c r="Q4" s="32">
        <f t="shared" si="4"/>
        <v>207</v>
      </c>
      <c r="R4" s="33">
        <f aca="true" t="shared" si="5" ref="R4:R21">P4+Q4</f>
        <v>580</v>
      </c>
    </row>
    <row r="5" spans="1:18" ht="12.75">
      <c r="A5" s="34" t="s">
        <v>19</v>
      </c>
      <c r="B5" s="35" t="s">
        <v>52</v>
      </c>
      <c r="C5" s="35" t="s">
        <v>97</v>
      </c>
      <c r="D5" s="36">
        <v>90</v>
      </c>
      <c r="E5" s="35">
        <v>45</v>
      </c>
      <c r="F5" s="35">
        <f t="shared" si="0"/>
        <v>135</v>
      </c>
      <c r="G5" s="35">
        <v>101</v>
      </c>
      <c r="H5" s="35">
        <v>63</v>
      </c>
      <c r="I5" s="37">
        <f t="shared" si="1"/>
        <v>164</v>
      </c>
      <c r="J5" s="35">
        <v>88</v>
      </c>
      <c r="K5" s="35">
        <v>50</v>
      </c>
      <c r="L5" s="37">
        <f t="shared" si="2"/>
        <v>138</v>
      </c>
      <c r="M5" s="35">
        <v>92</v>
      </c>
      <c r="N5" s="35">
        <v>36</v>
      </c>
      <c r="O5" s="37">
        <f t="shared" si="3"/>
        <v>128</v>
      </c>
      <c r="P5" s="35">
        <f t="shared" si="4"/>
        <v>371</v>
      </c>
      <c r="Q5" s="35">
        <f t="shared" si="4"/>
        <v>194</v>
      </c>
      <c r="R5" s="34">
        <f t="shared" si="5"/>
        <v>565</v>
      </c>
    </row>
    <row r="6" spans="1:18" ht="12.75">
      <c r="A6" s="34" t="s">
        <v>20</v>
      </c>
      <c r="B6" s="35" t="s">
        <v>95</v>
      </c>
      <c r="C6" s="35" t="s">
        <v>98</v>
      </c>
      <c r="D6" s="36">
        <v>99</v>
      </c>
      <c r="E6" s="35">
        <v>52</v>
      </c>
      <c r="F6" s="35">
        <f t="shared" si="0"/>
        <v>151</v>
      </c>
      <c r="G6" s="35">
        <v>83</v>
      </c>
      <c r="H6" s="35">
        <v>53</v>
      </c>
      <c r="I6" s="37">
        <f t="shared" si="1"/>
        <v>136</v>
      </c>
      <c r="J6" s="35">
        <v>91</v>
      </c>
      <c r="K6" s="35">
        <v>35</v>
      </c>
      <c r="L6" s="37">
        <f t="shared" si="2"/>
        <v>126</v>
      </c>
      <c r="M6" s="35">
        <v>85</v>
      </c>
      <c r="N6" s="35">
        <v>54</v>
      </c>
      <c r="O6" s="37">
        <f t="shared" si="3"/>
        <v>139</v>
      </c>
      <c r="P6" s="35">
        <f t="shared" si="4"/>
        <v>358</v>
      </c>
      <c r="Q6" s="35">
        <f t="shared" si="4"/>
        <v>194</v>
      </c>
      <c r="R6" s="34">
        <f t="shared" si="5"/>
        <v>552</v>
      </c>
    </row>
    <row r="7" spans="1:18" ht="12.75">
      <c r="A7" s="29" t="s">
        <v>21</v>
      </c>
      <c r="B7" s="35" t="s">
        <v>95</v>
      </c>
      <c r="C7" s="35" t="s">
        <v>99</v>
      </c>
      <c r="D7" s="36">
        <v>78</v>
      </c>
      <c r="E7" s="35">
        <v>43</v>
      </c>
      <c r="F7" s="35">
        <f t="shared" si="0"/>
        <v>121</v>
      </c>
      <c r="G7" s="35">
        <v>97</v>
      </c>
      <c r="H7" s="35">
        <v>45</v>
      </c>
      <c r="I7" s="35">
        <f t="shared" si="1"/>
        <v>142</v>
      </c>
      <c r="J7" s="35">
        <v>85</v>
      </c>
      <c r="K7" s="35">
        <v>52</v>
      </c>
      <c r="L7" s="35">
        <f t="shared" si="2"/>
        <v>137</v>
      </c>
      <c r="M7" s="35">
        <v>100</v>
      </c>
      <c r="N7" s="35">
        <v>51</v>
      </c>
      <c r="O7" s="35">
        <f t="shared" si="3"/>
        <v>151</v>
      </c>
      <c r="P7" s="35">
        <f t="shared" si="4"/>
        <v>360</v>
      </c>
      <c r="Q7" s="35">
        <f t="shared" si="4"/>
        <v>191</v>
      </c>
      <c r="R7" s="34">
        <f t="shared" si="5"/>
        <v>551</v>
      </c>
    </row>
    <row r="8" spans="1:18" ht="12.75">
      <c r="A8" s="29" t="s">
        <v>22</v>
      </c>
      <c r="B8" s="35" t="s">
        <v>60</v>
      </c>
      <c r="C8" s="35" t="s">
        <v>100</v>
      </c>
      <c r="D8" s="36">
        <v>84</v>
      </c>
      <c r="E8" s="35">
        <v>36</v>
      </c>
      <c r="F8" s="35">
        <f t="shared" si="0"/>
        <v>120</v>
      </c>
      <c r="G8" s="35">
        <v>92</v>
      </c>
      <c r="H8" s="35">
        <v>52</v>
      </c>
      <c r="I8" s="35">
        <f t="shared" si="1"/>
        <v>144</v>
      </c>
      <c r="J8" s="35">
        <v>87</v>
      </c>
      <c r="K8" s="35">
        <v>45</v>
      </c>
      <c r="L8" s="35">
        <f t="shared" si="2"/>
        <v>132</v>
      </c>
      <c r="M8" s="35">
        <v>99</v>
      </c>
      <c r="N8" s="35">
        <v>49</v>
      </c>
      <c r="O8" s="35">
        <f t="shared" si="3"/>
        <v>148</v>
      </c>
      <c r="P8" s="35">
        <f t="shared" si="4"/>
        <v>362</v>
      </c>
      <c r="Q8" s="35">
        <f t="shared" si="4"/>
        <v>182</v>
      </c>
      <c r="R8" s="34">
        <f t="shared" si="5"/>
        <v>544</v>
      </c>
    </row>
    <row r="9" spans="1:18" ht="12.75">
      <c r="A9" s="34" t="s">
        <v>23</v>
      </c>
      <c r="B9" s="35" t="s">
        <v>95</v>
      </c>
      <c r="C9" s="35" t="s">
        <v>37</v>
      </c>
      <c r="D9" s="36">
        <v>89</v>
      </c>
      <c r="E9" s="35">
        <v>53</v>
      </c>
      <c r="F9" s="35">
        <f t="shared" si="0"/>
        <v>142</v>
      </c>
      <c r="G9" s="35">
        <v>93</v>
      </c>
      <c r="H9" s="35">
        <v>45</v>
      </c>
      <c r="I9" s="35">
        <f t="shared" si="1"/>
        <v>138</v>
      </c>
      <c r="J9" s="35">
        <v>84</v>
      </c>
      <c r="K9" s="35">
        <v>41</v>
      </c>
      <c r="L9" s="35">
        <f t="shared" si="2"/>
        <v>125</v>
      </c>
      <c r="M9" s="35">
        <v>85</v>
      </c>
      <c r="N9" s="35">
        <v>45</v>
      </c>
      <c r="O9" s="35">
        <f t="shared" si="3"/>
        <v>130</v>
      </c>
      <c r="P9" s="35">
        <f t="shared" si="4"/>
        <v>351</v>
      </c>
      <c r="Q9" s="35">
        <f t="shared" si="4"/>
        <v>184</v>
      </c>
      <c r="R9" s="34">
        <f t="shared" si="5"/>
        <v>535</v>
      </c>
    </row>
    <row r="10" spans="1:18" ht="12.75">
      <c r="A10" s="34" t="s">
        <v>24</v>
      </c>
      <c r="B10" s="35" t="s">
        <v>95</v>
      </c>
      <c r="C10" s="35" t="s">
        <v>101</v>
      </c>
      <c r="D10" s="36">
        <v>77</v>
      </c>
      <c r="E10" s="35">
        <v>42</v>
      </c>
      <c r="F10" s="35">
        <f t="shared" si="0"/>
        <v>119</v>
      </c>
      <c r="G10" s="35">
        <v>91</v>
      </c>
      <c r="H10" s="35">
        <v>44</v>
      </c>
      <c r="I10" s="35">
        <f t="shared" si="1"/>
        <v>135</v>
      </c>
      <c r="J10" s="35">
        <v>89</v>
      </c>
      <c r="K10" s="35">
        <v>40</v>
      </c>
      <c r="L10" s="35">
        <f t="shared" si="2"/>
        <v>129</v>
      </c>
      <c r="M10" s="35">
        <v>88</v>
      </c>
      <c r="N10" s="35">
        <v>62</v>
      </c>
      <c r="O10" s="35">
        <f t="shared" si="3"/>
        <v>150</v>
      </c>
      <c r="P10" s="35">
        <f t="shared" si="4"/>
        <v>345</v>
      </c>
      <c r="Q10" s="35">
        <f t="shared" si="4"/>
        <v>188</v>
      </c>
      <c r="R10" s="34">
        <f t="shared" si="5"/>
        <v>533</v>
      </c>
    </row>
    <row r="11" spans="1:18" ht="12.75">
      <c r="A11" s="29" t="s">
        <v>25</v>
      </c>
      <c r="B11" s="35" t="s">
        <v>52</v>
      </c>
      <c r="C11" s="35" t="s">
        <v>102</v>
      </c>
      <c r="D11" s="36">
        <v>83</v>
      </c>
      <c r="E11" s="35">
        <v>43</v>
      </c>
      <c r="F11" s="35">
        <f t="shared" si="0"/>
        <v>126</v>
      </c>
      <c r="G11" s="35">
        <v>104</v>
      </c>
      <c r="H11" s="35">
        <v>35</v>
      </c>
      <c r="I11" s="35">
        <f t="shared" si="1"/>
        <v>139</v>
      </c>
      <c r="J11" s="35">
        <v>90</v>
      </c>
      <c r="K11" s="35">
        <v>36</v>
      </c>
      <c r="L11" s="35">
        <f t="shared" si="2"/>
        <v>126</v>
      </c>
      <c r="M11" s="35">
        <v>91</v>
      </c>
      <c r="N11" s="35">
        <v>41</v>
      </c>
      <c r="O11" s="35">
        <f t="shared" si="3"/>
        <v>132</v>
      </c>
      <c r="P11" s="35">
        <f t="shared" si="4"/>
        <v>368</v>
      </c>
      <c r="Q11" s="35">
        <f t="shared" si="4"/>
        <v>155</v>
      </c>
      <c r="R11" s="34">
        <f t="shared" si="5"/>
        <v>523</v>
      </c>
    </row>
    <row r="12" spans="1:18" ht="12.75">
      <c r="A12" s="29" t="s">
        <v>26</v>
      </c>
      <c r="B12" s="35" t="s">
        <v>60</v>
      </c>
      <c r="C12" s="35" t="s">
        <v>103</v>
      </c>
      <c r="D12" s="36">
        <v>95</v>
      </c>
      <c r="E12" s="35">
        <v>35</v>
      </c>
      <c r="F12" s="35">
        <f t="shared" si="0"/>
        <v>130</v>
      </c>
      <c r="G12" s="35">
        <v>94</v>
      </c>
      <c r="H12" s="35">
        <v>35</v>
      </c>
      <c r="I12" s="35">
        <f t="shared" si="1"/>
        <v>129</v>
      </c>
      <c r="J12" s="35">
        <v>91</v>
      </c>
      <c r="K12" s="35">
        <v>44</v>
      </c>
      <c r="L12" s="35">
        <f t="shared" si="2"/>
        <v>135</v>
      </c>
      <c r="M12" s="35">
        <v>92</v>
      </c>
      <c r="N12" s="35">
        <v>36</v>
      </c>
      <c r="O12" s="35">
        <f t="shared" si="3"/>
        <v>128</v>
      </c>
      <c r="P12" s="35">
        <f t="shared" si="4"/>
        <v>372</v>
      </c>
      <c r="Q12" s="35">
        <f t="shared" si="4"/>
        <v>150</v>
      </c>
      <c r="R12" s="34">
        <f t="shared" si="5"/>
        <v>522</v>
      </c>
    </row>
    <row r="13" spans="1:18" ht="12.75">
      <c r="A13" s="34" t="s">
        <v>27</v>
      </c>
      <c r="B13" s="35" t="s">
        <v>104</v>
      </c>
      <c r="C13" s="35" t="s">
        <v>105</v>
      </c>
      <c r="D13" s="36">
        <v>83</v>
      </c>
      <c r="E13" s="35">
        <v>54</v>
      </c>
      <c r="F13" s="35">
        <f t="shared" si="0"/>
        <v>137</v>
      </c>
      <c r="G13" s="35">
        <v>78</v>
      </c>
      <c r="H13" s="35">
        <v>45</v>
      </c>
      <c r="I13" s="35">
        <f t="shared" si="1"/>
        <v>123</v>
      </c>
      <c r="J13" s="35">
        <v>89</v>
      </c>
      <c r="K13" s="35">
        <v>41</v>
      </c>
      <c r="L13" s="35">
        <f t="shared" si="2"/>
        <v>130</v>
      </c>
      <c r="M13" s="35">
        <v>85</v>
      </c>
      <c r="N13" s="35">
        <v>43</v>
      </c>
      <c r="O13" s="35">
        <f t="shared" si="3"/>
        <v>128</v>
      </c>
      <c r="P13" s="35">
        <f t="shared" si="4"/>
        <v>335</v>
      </c>
      <c r="Q13" s="35">
        <f t="shared" si="4"/>
        <v>183</v>
      </c>
      <c r="R13" s="34">
        <f t="shared" si="5"/>
        <v>518</v>
      </c>
    </row>
    <row r="14" spans="1:18" ht="12.75">
      <c r="A14" s="34" t="s">
        <v>28</v>
      </c>
      <c r="B14" s="35" t="s">
        <v>60</v>
      </c>
      <c r="C14" s="35" t="s">
        <v>106</v>
      </c>
      <c r="D14" s="36">
        <v>94</v>
      </c>
      <c r="E14" s="35">
        <v>34</v>
      </c>
      <c r="F14" s="35">
        <f t="shared" si="0"/>
        <v>128</v>
      </c>
      <c r="G14" s="35">
        <v>82</v>
      </c>
      <c r="H14" s="35">
        <v>35</v>
      </c>
      <c r="I14" s="35">
        <f t="shared" si="1"/>
        <v>117</v>
      </c>
      <c r="J14" s="35">
        <v>85</v>
      </c>
      <c r="K14" s="35">
        <v>43</v>
      </c>
      <c r="L14" s="35">
        <f t="shared" si="2"/>
        <v>128</v>
      </c>
      <c r="M14" s="35">
        <v>83</v>
      </c>
      <c r="N14" s="35">
        <v>62</v>
      </c>
      <c r="O14" s="35">
        <f t="shared" si="3"/>
        <v>145</v>
      </c>
      <c r="P14" s="35">
        <f t="shared" si="4"/>
        <v>344</v>
      </c>
      <c r="Q14" s="35">
        <f t="shared" si="4"/>
        <v>174</v>
      </c>
      <c r="R14" s="34">
        <f t="shared" si="5"/>
        <v>518</v>
      </c>
    </row>
    <row r="15" spans="1:18" ht="13.5" thickBot="1">
      <c r="A15" s="38" t="s">
        <v>29</v>
      </c>
      <c r="B15" s="39" t="s">
        <v>52</v>
      </c>
      <c r="C15" s="39" t="s">
        <v>107</v>
      </c>
      <c r="D15" s="40">
        <v>82</v>
      </c>
      <c r="E15" s="39">
        <v>45</v>
      </c>
      <c r="F15" s="39">
        <f t="shared" si="0"/>
        <v>127</v>
      </c>
      <c r="G15" s="39">
        <v>78</v>
      </c>
      <c r="H15" s="39">
        <v>43</v>
      </c>
      <c r="I15" s="39">
        <f t="shared" si="1"/>
        <v>121</v>
      </c>
      <c r="J15" s="39">
        <v>92</v>
      </c>
      <c r="K15" s="39">
        <v>35</v>
      </c>
      <c r="L15" s="39">
        <f t="shared" si="2"/>
        <v>127</v>
      </c>
      <c r="M15" s="39">
        <v>90</v>
      </c>
      <c r="N15" s="39">
        <v>52</v>
      </c>
      <c r="O15" s="39">
        <f t="shared" si="3"/>
        <v>142</v>
      </c>
      <c r="P15" s="39">
        <f t="shared" si="4"/>
        <v>342</v>
      </c>
      <c r="Q15" s="39">
        <f t="shared" si="4"/>
        <v>175</v>
      </c>
      <c r="R15" s="38">
        <f t="shared" si="5"/>
        <v>517</v>
      </c>
    </row>
    <row r="16" spans="1:18" ht="12.75">
      <c r="A16" s="3" t="s">
        <v>30</v>
      </c>
      <c r="B16" s="21" t="s">
        <v>95</v>
      </c>
      <c r="C16" s="21" t="s">
        <v>108</v>
      </c>
      <c r="D16" s="22">
        <v>90</v>
      </c>
      <c r="E16" s="21">
        <v>45</v>
      </c>
      <c r="F16" s="23">
        <f t="shared" si="0"/>
        <v>135</v>
      </c>
      <c r="G16" s="21">
        <v>81</v>
      </c>
      <c r="H16" s="21">
        <v>27</v>
      </c>
      <c r="I16" s="23">
        <f t="shared" si="1"/>
        <v>108</v>
      </c>
      <c r="J16" s="21">
        <v>93</v>
      </c>
      <c r="K16" s="21">
        <v>35</v>
      </c>
      <c r="L16" s="23">
        <f t="shared" si="2"/>
        <v>128</v>
      </c>
      <c r="M16" s="21">
        <v>85</v>
      </c>
      <c r="N16" s="21">
        <v>42</v>
      </c>
      <c r="O16" s="23">
        <f t="shared" si="3"/>
        <v>127</v>
      </c>
      <c r="P16" s="21">
        <f t="shared" si="4"/>
        <v>349</v>
      </c>
      <c r="Q16" s="21">
        <f t="shared" si="4"/>
        <v>149</v>
      </c>
      <c r="R16" s="24">
        <f t="shared" si="5"/>
        <v>498</v>
      </c>
    </row>
    <row r="17" spans="1:18" ht="12.75">
      <c r="A17" s="2" t="s">
        <v>31</v>
      </c>
      <c r="B17" s="25" t="s">
        <v>95</v>
      </c>
      <c r="C17" s="25" t="s">
        <v>109</v>
      </c>
      <c r="D17" s="26">
        <v>92</v>
      </c>
      <c r="E17" s="25">
        <v>53</v>
      </c>
      <c r="F17" s="27">
        <f t="shared" si="0"/>
        <v>145</v>
      </c>
      <c r="G17" s="25">
        <v>74</v>
      </c>
      <c r="H17" s="25">
        <v>30</v>
      </c>
      <c r="I17" s="27">
        <f t="shared" si="1"/>
        <v>104</v>
      </c>
      <c r="J17" s="25">
        <v>80</v>
      </c>
      <c r="K17" s="25">
        <v>36</v>
      </c>
      <c r="L17" s="27">
        <f t="shared" si="2"/>
        <v>116</v>
      </c>
      <c r="M17" s="25">
        <v>81</v>
      </c>
      <c r="N17" s="25">
        <v>51</v>
      </c>
      <c r="O17" s="27">
        <f t="shared" si="3"/>
        <v>132</v>
      </c>
      <c r="P17" s="25">
        <f t="shared" si="4"/>
        <v>327</v>
      </c>
      <c r="Q17" s="25">
        <f t="shared" si="4"/>
        <v>170</v>
      </c>
      <c r="R17" s="7">
        <f t="shared" si="5"/>
        <v>497</v>
      </c>
    </row>
    <row r="18" spans="1:18" ht="12.75">
      <c r="A18" s="2" t="s">
        <v>32</v>
      </c>
      <c r="B18" s="25" t="s">
        <v>104</v>
      </c>
      <c r="C18" s="25" t="s">
        <v>110</v>
      </c>
      <c r="D18" s="26">
        <v>82</v>
      </c>
      <c r="E18" s="25">
        <v>42</v>
      </c>
      <c r="F18" s="27">
        <f t="shared" si="0"/>
        <v>124</v>
      </c>
      <c r="G18" s="25">
        <v>80</v>
      </c>
      <c r="H18" s="25">
        <v>35</v>
      </c>
      <c r="I18" s="27">
        <f t="shared" si="1"/>
        <v>115</v>
      </c>
      <c r="J18" s="25">
        <v>79</v>
      </c>
      <c r="K18" s="25">
        <v>53</v>
      </c>
      <c r="L18" s="27">
        <f t="shared" si="2"/>
        <v>132</v>
      </c>
      <c r="M18" s="25">
        <v>82</v>
      </c>
      <c r="N18" s="25">
        <v>41</v>
      </c>
      <c r="O18" s="27">
        <f t="shared" si="3"/>
        <v>123</v>
      </c>
      <c r="P18" s="25">
        <f t="shared" si="4"/>
        <v>323</v>
      </c>
      <c r="Q18" s="25">
        <f t="shared" si="4"/>
        <v>171</v>
      </c>
      <c r="R18" s="7">
        <f t="shared" si="5"/>
        <v>494</v>
      </c>
    </row>
    <row r="19" spans="1:18" ht="12.75">
      <c r="A19" s="3" t="s">
        <v>33</v>
      </c>
      <c r="B19" s="25" t="s">
        <v>95</v>
      </c>
      <c r="C19" s="25" t="s">
        <v>111</v>
      </c>
      <c r="D19" s="26">
        <v>82</v>
      </c>
      <c r="E19" s="25">
        <v>53</v>
      </c>
      <c r="F19" s="27">
        <f t="shared" si="0"/>
        <v>135</v>
      </c>
      <c r="G19" s="25">
        <v>83</v>
      </c>
      <c r="H19" s="25">
        <v>51</v>
      </c>
      <c r="I19" s="27">
        <f t="shared" si="1"/>
        <v>134</v>
      </c>
      <c r="J19" s="25">
        <v>90</v>
      </c>
      <c r="K19" s="25">
        <v>35</v>
      </c>
      <c r="L19" s="27">
        <f t="shared" si="2"/>
        <v>125</v>
      </c>
      <c r="M19" s="25">
        <v>71</v>
      </c>
      <c r="N19" s="25">
        <v>26</v>
      </c>
      <c r="O19" s="27">
        <f t="shared" si="3"/>
        <v>97</v>
      </c>
      <c r="P19" s="25">
        <f t="shared" si="4"/>
        <v>326</v>
      </c>
      <c r="Q19" s="25">
        <f t="shared" si="4"/>
        <v>165</v>
      </c>
      <c r="R19" s="7">
        <f t="shared" si="5"/>
        <v>491</v>
      </c>
    </row>
    <row r="20" spans="1:18" ht="12.75">
      <c r="A20" s="3" t="s">
        <v>34</v>
      </c>
      <c r="B20" s="25" t="s">
        <v>95</v>
      </c>
      <c r="C20" s="25" t="s">
        <v>112</v>
      </c>
      <c r="D20" s="26">
        <v>84</v>
      </c>
      <c r="E20" s="25">
        <v>27</v>
      </c>
      <c r="F20" s="27">
        <f t="shared" si="0"/>
        <v>111</v>
      </c>
      <c r="G20" s="25">
        <v>80</v>
      </c>
      <c r="H20" s="25">
        <v>45</v>
      </c>
      <c r="I20" s="27">
        <f t="shared" si="1"/>
        <v>125</v>
      </c>
      <c r="J20" s="25">
        <v>82</v>
      </c>
      <c r="K20" s="25">
        <v>45</v>
      </c>
      <c r="L20" s="27">
        <f t="shared" si="2"/>
        <v>127</v>
      </c>
      <c r="M20" s="25">
        <v>74</v>
      </c>
      <c r="N20" s="25">
        <v>45</v>
      </c>
      <c r="O20" s="27">
        <f t="shared" si="3"/>
        <v>119</v>
      </c>
      <c r="P20" s="25">
        <f t="shared" si="4"/>
        <v>320</v>
      </c>
      <c r="Q20" s="25">
        <f t="shared" si="4"/>
        <v>162</v>
      </c>
      <c r="R20" s="7">
        <f t="shared" si="5"/>
        <v>482</v>
      </c>
    </row>
    <row r="21" spans="1:18" ht="12.75">
      <c r="A21" s="3" t="s">
        <v>35</v>
      </c>
      <c r="B21" s="25" t="s">
        <v>52</v>
      </c>
      <c r="C21" s="25" t="s">
        <v>113</v>
      </c>
      <c r="D21" s="26">
        <v>90</v>
      </c>
      <c r="E21" s="25">
        <v>36</v>
      </c>
      <c r="F21" s="27">
        <f t="shared" si="0"/>
        <v>126</v>
      </c>
      <c r="G21" s="25">
        <v>83</v>
      </c>
      <c r="H21" s="25">
        <v>36</v>
      </c>
      <c r="I21" s="27">
        <f t="shared" si="1"/>
        <v>119</v>
      </c>
      <c r="J21" s="25">
        <v>88</v>
      </c>
      <c r="K21" s="25">
        <v>32</v>
      </c>
      <c r="L21" s="27">
        <f t="shared" si="2"/>
        <v>120</v>
      </c>
      <c r="M21" s="25">
        <v>83</v>
      </c>
      <c r="N21" s="25">
        <v>24</v>
      </c>
      <c r="O21" s="27">
        <f t="shared" si="3"/>
        <v>107</v>
      </c>
      <c r="P21" s="25">
        <f t="shared" si="4"/>
        <v>344</v>
      </c>
      <c r="Q21" s="25">
        <f t="shared" si="4"/>
        <v>128</v>
      </c>
      <c r="R21" s="7">
        <f t="shared" si="5"/>
        <v>472</v>
      </c>
    </row>
  </sheetData>
  <mergeCells count="2">
    <mergeCell ref="A1:R1"/>
    <mergeCell ref="A2:R2"/>
  </mergeCells>
  <conditionalFormatting sqref="P4:P21">
    <cfRule type="cellIs" priority="1" dxfId="0" operator="greaterThan" stopIfTrue="1">
      <formula>359</formula>
    </cfRule>
  </conditionalFormatting>
  <conditionalFormatting sqref="Q4:Q21">
    <cfRule type="cellIs" priority="2" dxfId="0" operator="greaterThan" stopIfTrue="1">
      <formula>189</formula>
    </cfRule>
  </conditionalFormatting>
  <conditionalFormatting sqref="F4:F21 I4:I21 L4:L21 O4:O21">
    <cfRule type="cellIs" priority="3" dxfId="0" operator="greaterThan" stopIfTrue="1">
      <formula>140</formula>
    </cfRule>
  </conditionalFormatting>
  <conditionalFormatting sqref="R3:R21">
    <cfRule type="cellIs" priority="4" dxfId="0" operator="greaterThan" stopIfTrue="1">
      <formula>499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:T1"/>
    </sheetView>
  </sheetViews>
  <sheetFormatPr defaultColWidth="9.140625" defaultRowHeight="12.75"/>
  <cols>
    <col min="1" max="1" width="6.8515625" style="0" customWidth="1"/>
    <col min="2" max="2" width="23.140625" style="0" customWidth="1"/>
    <col min="3" max="3" width="22.00390625" style="0" customWidth="1"/>
    <col min="4" max="4" width="4.140625" style="5" customWidth="1"/>
    <col min="5" max="6" width="3.28125" style="0" bestFit="1" customWidth="1"/>
    <col min="7" max="8" width="4.00390625" style="0" bestFit="1" customWidth="1"/>
    <col min="9" max="9" width="3.28125" style="0" bestFit="1" customWidth="1"/>
    <col min="10" max="10" width="4.00390625" style="0" bestFit="1" customWidth="1"/>
    <col min="11" max="12" width="3.28125" style="0" bestFit="1" customWidth="1"/>
    <col min="13" max="14" width="4.00390625" style="0" bestFit="1" customWidth="1"/>
    <col min="15" max="15" width="3.28125" style="0" bestFit="1" customWidth="1"/>
    <col min="16" max="16" width="4.00390625" style="0" bestFit="1" customWidth="1"/>
    <col min="17" max="17" width="4.7109375" style="0" bestFit="1" customWidth="1"/>
    <col min="18" max="18" width="4.57421875" style="0" bestFit="1" customWidth="1"/>
    <col min="19" max="19" width="6.7109375" style="0" bestFit="1" customWidth="1"/>
  </cols>
  <sheetData>
    <row r="1" spans="1:20" ht="26.25" customHeight="1">
      <c r="A1" s="54" t="s">
        <v>114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2.75" customHeight="1">
      <c r="A2" s="55" t="s">
        <v>119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41" t="s">
        <v>116</v>
      </c>
      <c r="B3" s="42" t="s">
        <v>41</v>
      </c>
      <c r="C3" s="42" t="s">
        <v>1</v>
      </c>
      <c r="D3" s="43" t="s">
        <v>117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2" t="s">
        <v>10</v>
      </c>
      <c r="N3" s="42" t="s">
        <v>11</v>
      </c>
      <c r="O3" s="42" t="s">
        <v>12</v>
      </c>
      <c r="P3" s="42" t="s">
        <v>13</v>
      </c>
      <c r="Q3" s="42" t="s">
        <v>14</v>
      </c>
      <c r="R3" s="44" t="s">
        <v>15</v>
      </c>
      <c r="S3" s="42" t="s">
        <v>118</v>
      </c>
      <c r="T3" s="44" t="s">
        <v>16</v>
      </c>
    </row>
    <row r="4" spans="1:20" ht="12.75">
      <c r="A4" s="34" t="s">
        <v>18</v>
      </c>
      <c r="B4" s="35" t="s">
        <v>95</v>
      </c>
      <c r="C4" s="35" t="s">
        <v>96</v>
      </c>
      <c r="D4" s="52">
        <v>580</v>
      </c>
      <c r="E4" s="35">
        <v>90</v>
      </c>
      <c r="F4" s="35">
        <v>58</v>
      </c>
      <c r="G4" s="35">
        <f aca="true" t="shared" si="0" ref="G4:G15">SUM(E4:F4)</f>
        <v>148</v>
      </c>
      <c r="H4" s="35">
        <v>95</v>
      </c>
      <c r="I4" s="35">
        <v>48</v>
      </c>
      <c r="J4" s="35">
        <f aca="true" t="shared" si="1" ref="J4:J15">SUM(H4:I4)</f>
        <v>143</v>
      </c>
      <c r="K4" s="35">
        <v>89</v>
      </c>
      <c r="L4" s="35">
        <v>54</v>
      </c>
      <c r="M4" s="35">
        <f aca="true" t="shared" si="2" ref="M4:M15">SUM(K4:L4)</f>
        <v>143</v>
      </c>
      <c r="N4" s="35">
        <v>85</v>
      </c>
      <c r="O4" s="35">
        <v>35</v>
      </c>
      <c r="P4" s="35">
        <f aca="true" t="shared" si="3" ref="P4:P15">SUM(N4:O4)</f>
        <v>120</v>
      </c>
      <c r="Q4" s="35">
        <f aca="true" t="shared" si="4" ref="Q4:R15">SUM(E4,H4,K4,N4)</f>
        <v>359</v>
      </c>
      <c r="R4" s="34">
        <f t="shared" si="4"/>
        <v>195</v>
      </c>
      <c r="S4" s="34">
        <f>SUM(P4,M4,J4,G4)</f>
        <v>554</v>
      </c>
      <c r="T4" s="34">
        <f aca="true" t="shared" si="5" ref="T4:T15">SUM(S4,D4)</f>
        <v>1134</v>
      </c>
    </row>
    <row r="5" spans="1:20" ht="12.75">
      <c r="A5" s="34" t="s">
        <v>19</v>
      </c>
      <c r="B5" s="35" t="s">
        <v>52</v>
      </c>
      <c r="C5" s="35" t="s">
        <v>97</v>
      </c>
      <c r="D5" s="52">
        <v>565</v>
      </c>
      <c r="E5" s="35">
        <v>78</v>
      </c>
      <c r="F5" s="35">
        <v>45</v>
      </c>
      <c r="G5" s="35">
        <f t="shared" si="0"/>
        <v>123</v>
      </c>
      <c r="H5" s="35">
        <v>87</v>
      </c>
      <c r="I5" s="35">
        <v>44</v>
      </c>
      <c r="J5" s="35">
        <f t="shared" si="1"/>
        <v>131</v>
      </c>
      <c r="K5" s="35">
        <v>86</v>
      </c>
      <c r="L5" s="35">
        <v>52</v>
      </c>
      <c r="M5" s="35">
        <f t="shared" si="2"/>
        <v>138</v>
      </c>
      <c r="N5" s="35">
        <v>100</v>
      </c>
      <c r="O5" s="35">
        <v>59</v>
      </c>
      <c r="P5" s="35">
        <f t="shared" si="3"/>
        <v>159</v>
      </c>
      <c r="Q5" s="35">
        <f t="shared" si="4"/>
        <v>351</v>
      </c>
      <c r="R5" s="34">
        <f t="shared" si="4"/>
        <v>200</v>
      </c>
      <c r="S5" s="34">
        <f aca="true" t="shared" si="6" ref="S5:S15">Q5+R5</f>
        <v>551</v>
      </c>
      <c r="T5" s="34">
        <f t="shared" si="5"/>
        <v>1116</v>
      </c>
    </row>
    <row r="6" spans="1:20" ht="12.75">
      <c r="A6" s="34" t="s">
        <v>20</v>
      </c>
      <c r="B6" s="35" t="s">
        <v>95</v>
      </c>
      <c r="C6" s="35" t="s">
        <v>98</v>
      </c>
      <c r="D6" s="52">
        <v>552</v>
      </c>
      <c r="E6" s="35">
        <v>82</v>
      </c>
      <c r="F6" s="35">
        <v>44</v>
      </c>
      <c r="G6" s="35">
        <f t="shared" si="0"/>
        <v>126</v>
      </c>
      <c r="H6" s="35">
        <v>103</v>
      </c>
      <c r="I6" s="35">
        <v>41</v>
      </c>
      <c r="J6" s="35">
        <f t="shared" si="1"/>
        <v>144</v>
      </c>
      <c r="K6" s="35">
        <v>90</v>
      </c>
      <c r="L6" s="35">
        <v>36</v>
      </c>
      <c r="M6" s="35">
        <f t="shared" si="2"/>
        <v>126</v>
      </c>
      <c r="N6" s="35">
        <v>112</v>
      </c>
      <c r="O6" s="35">
        <v>34</v>
      </c>
      <c r="P6" s="35">
        <f t="shared" si="3"/>
        <v>146</v>
      </c>
      <c r="Q6" s="35">
        <f t="shared" si="4"/>
        <v>387</v>
      </c>
      <c r="R6" s="34">
        <f t="shared" si="4"/>
        <v>155</v>
      </c>
      <c r="S6" s="34">
        <f t="shared" si="6"/>
        <v>542</v>
      </c>
      <c r="T6" s="34">
        <f t="shared" si="5"/>
        <v>1094</v>
      </c>
    </row>
    <row r="7" spans="1:20" ht="12.75">
      <c r="A7" s="34" t="s">
        <v>21</v>
      </c>
      <c r="B7" s="35" t="s">
        <v>95</v>
      </c>
      <c r="C7" s="35" t="s">
        <v>101</v>
      </c>
      <c r="D7" s="52">
        <v>533</v>
      </c>
      <c r="E7" s="35">
        <v>91</v>
      </c>
      <c r="F7" s="35">
        <v>53</v>
      </c>
      <c r="G7" s="35">
        <f t="shared" si="0"/>
        <v>144</v>
      </c>
      <c r="H7" s="35">
        <v>88</v>
      </c>
      <c r="I7" s="35">
        <v>45</v>
      </c>
      <c r="J7" s="35">
        <f t="shared" si="1"/>
        <v>133</v>
      </c>
      <c r="K7" s="35">
        <v>87</v>
      </c>
      <c r="L7" s="35">
        <v>29</v>
      </c>
      <c r="M7" s="35">
        <f t="shared" si="2"/>
        <v>116</v>
      </c>
      <c r="N7" s="35">
        <v>105</v>
      </c>
      <c r="O7" s="35">
        <v>54</v>
      </c>
      <c r="P7" s="35">
        <f t="shared" si="3"/>
        <v>159</v>
      </c>
      <c r="Q7" s="35">
        <f t="shared" si="4"/>
        <v>371</v>
      </c>
      <c r="R7" s="34">
        <f t="shared" si="4"/>
        <v>181</v>
      </c>
      <c r="S7" s="34">
        <f t="shared" si="6"/>
        <v>552</v>
      </c>
      <c r="T7" s="34">
        <f t="shared" si="5"/>
        <v>1085</v>
      </c>
    </row>
    <row r="8" spans="1:20" ht="13.5" thickBot="1">
      <c r="A8" s="38" t="s">
        <v>22</v>
      </c>
      <c r="B8" s="39" t="s">
        <v>95</v>
      </c>
      <c r="C8" s="39" t="s">
        <v>99</v>
      </c>
      <c r="D8" s="53">
        <v>551</v>
      </c>
      <c r="E8" s="39">
        <v>85</v>
      </c>
      <c r="F8" s="39">
        <v>44</v>
      </c>
      <c r="G8" s="39">
        <f t="shared" si="0"/>
        <v>129</v>
      </c>
      <c r="H8" s="39">
        <v>86</v>
      </c>
      <c r="I8" s="39">
        <v>45</v>
      </c>
      <c r="J8" s="39">
        <f t="shared" si="1"/>
        <v>131</v>
      </c>
      <c r="K8" s="39">
        <v>85</v>
      </c>
      <c r="L8" s="39">
        <v>54</v>
      </c>
      <c r="M8" s="39">
        <f t="shared" si="2"/>
        <v>139</v>
      </c>
      <c r="N8" s="39">
        <v>88</v>
      </c>
      <c r="O8" s="39">
        <v>45</v>
      </c>
      <c r="P8" s="39">
        <f t="shared" si="3"/>
        <v>133</v>
      </c>
      <c r="Q8" s="39">
        <f t="shared" si="4"/>
        <v>344</v>
      </c>
      <c r="R8" s="38">
        <f t="shared" si="4"/>
        <v>188</v>
      </c>
      <c r="S8" s="38">
        <f t="shared" si="6"/>
        <v>532</v>
      </c>
      <c r="T8" s="38">
        <f t="shared" si="5"/>
        <v>1083</v>
      </c>
    </row>
    <row r="9" spans="1:20" ht="12.75">
      <c r="A9" s="48" t="s">
        <v>23</v>
      </c>
      <c r="B9" s="49" t="s">
        <v>95</v>
      </c>
      <c r="C9" s="21" t="s">
        <v>37</v>
      </c>
      <c r="D9" s="50">
        <v>535</v>
      </c>
      <c r="E9" s="21">
        <v>91</v>
      </c>
      <c r="F9" s="21">
        <v>60</v>
      </c>
      <c r="G9" s="23">
        <f t="shared" si="0"/>
        <v>151</v>
      </c>
      <c r="H9" s="21">
        <v>90</v>
      </c>
      <c r="I9" s="21">
        <v>35</v>
      </c>
      <c r="J9" s="23">
        <f t="shared" si="1"/>
        <v>125</v>
      </c>
      <c r="K9" s="21">
        <v>86</v>
      </c>
      <c r="L9" s="21">
        <v>54</v>
      </c>
      <c r="M9" s="23">
        <f t="shared" si="2"/>
        <v>140</v>
      </c>
      <c r="N9" s="21">
        <v>90</v>
      </c>
      <c r="O9" s="21">
        <v>42</v>
      </c>
      <c r="P9" s="23">
        <f t="shared" si="3"/>
        <v>132</v>
      </c>
      <c r="Q9" s="21">
        <f t="shared" si="4"/>
        <v>357</v>
      </c>
      <c r="R9" s="3">
        <f t="shared" si="4"/>
        <v>191</v>
      </c>
      <c r="S9" s="24">
        <f t="shared" si="6"/>
        <v>548</v>
      </c>
      <c r="T9" s="24">
        <f t="shared" si="5"/>
        <v>1083</v>
      </c>
    </row>
    <row r="10" spans="1:20" ht="12.75">
      <c r="A10" s="15" t="s">
        <v>24</v>
      </c>
      <c r="B10" s="45" t="s">
        <v>60</v>
      </c>
      <c r="C10" s="25" t="s">
        <v>106</v>
      </c>
      <c r="D10" s="51">
        <v>518</v>
      </c>
      <c r="E10" s="25">
        <v>99</v>
      </c>
      <c r="F10" s="25">
        <v>36</v>
      </c>
      <c r="G10" s="27">
        <f t="shared" si="0"/>
        <v>135</v>
      </c>
      <c r="H10" s="25">
        <v>96</v>
      </c>
      <c r="I10" s="25">
        <v>50</v>
      </c>
      <c r="J10" s="27">
        <f t="shared" si="1"/>
        <v>146</v>
      </c>
      <c r="K10" s="25">
        <v>93</v>
      </c>
      <c r="L10" s="25">
        <v>34</v>
      </c>
      <c r="M10" s="27">
        <f t="shared" si="2"/>
        <v>127</v>
      </c>
      <c r="N10" s="25">
        <v>87</v>
      </c>
      <c r="O10" s="25">
        <v>35</v>
      </c>
      <c r="P10" s="27">
        <f t="shared" si="3"/>
        <v>122</v>
      </c>
      <c r="Q10" s="25">
        <f t="shared" si="4"/>
        <v>375</v>
      </c>
      <c r="R10" s="2">
        <f t="shared" si="4"/>
        <v>155</v>
      </c>
      <c r="S10" s="7">
        <f t="shared" si="6"/>
        <v>530</v>
      </c>
      <c r="T10" s="7">
        <f t="shared" si="5"/>
        <v>1048</v>
      </c>
    </row>
    <row r="11" spans="1:20" ht="12.75">
      <c r="A11" s="15" t="s">
        <v>25</v>
      </c>
      <c r="B11" s="45" t="s">
        <v>52</v>
      </c>
      <c r="C11" s="25" t="s">
        <v>102</v>
      </c>
      <c r="D11" s="51">
        <v>523</v>
      </c>
      <c r="E11" s="25">
        <v>85</v>
      </c>
      <c r="F11" s="25">
        <v>50</v>
      </c>
      <c r="G11" s="27">
        <f t="shared" si="0"/>
        <v>135</v>
      </c>
      <c r="H11" s="25">
        <v>88</v>
      </c>
      <c r="I11" s="25">
        <v>44</v>
      </c>
      <c r="J11" s="27">
        <f t="shared" si="1"/>
        <v>132</v>
      </c>
      <c r="K11" s="25">
        <v>83</v>
      </c>
      <c r="L11" s="25">
        <v>35</v>
      </c>
      <c r="M11" s="27">
        <f t="shared" si="2"/>
        <v>118</v>
      </c>
      <c r="N11" s="25">
        <v>86</v>
      </c>
      <c r="O11" s="25">
        <v>52</v>
      </c>
      <c r="P11" s="27">
        <f t="shared" si="3"/>
        <v>138</v>
      </c>
      <c r="Q11" s="25">
        <f t="shared" si="4"/>
        <v>342</v>
      </c>
      <c r="R11" s="2">
        <f t="shared" si="4"/>
        <v>181</v>
      </c>
      <c r="S11" s="7">
        <f t="shared" si="6"/>
        <v>523</v>
      </c>
      <c r="T11" s="7">
        <f t="shared" si="5"/>
        <v>1046</v>
      </c>
    </row>
    <row r="12" spans="1:20" ht="12.75">
      <c r="A12" s="15" t="s">
        <v>26</v>
      </c>
      <c r="B12" s="45" t="s">
        <v>104</v>
      </c>
      <c r="C12" s="25" t="s">
        <v>105</v>
      </c>
      <c r="D12" s="51">
        <v>518</v>
      </c>
      <c r="E12" s="25">
        <v>84</v>
      </c>
      <c r="F12" s="25">
        <v>54</v>
      </c>
      <c r="G12" s="27">
        <f t="shared" si="0"/>
        <v>138</v>
      </c>
      <c r="H12" s="25">
        <v>92</v>
      </c>
      <c r="I12" s="25">
        <v>48</v>
      </c>
      <c r="J12" s="27">
        <f t="shared" si="1"/>
        <v>140</v>
      </c>
      <c r="K12" s="25">
        <v>89</v>
      </c>
      <c r="L12" s="25">
        <v>36</v>
      </c>
      <c r="M12" s="27">
        <f t="shared" si="2"/>
        <v>125</v>
      </c>
      <c r="N12" s="25">
        <v>74</v>
      </c>
      <c r="O12" s="25">
        <v>39</v>
      </c>
      <c r="P12" s="27">
        <f t="shared" si="3"/>
        <v>113</v>
      </c>
      <c r="Q12" s="25">
        <f t="shared" si="4"/>
        <v>339</v>
      </c>
      <c r="R12" s="2">
        <f t="shared" si="4"/>
        <v>177</v>
      </c>
      <c r="S12" s="7">
        <f t="shared" si="6"/>
        <v>516</v>
      </c>
      <c r="T12" s="7">
        <f t="shared" si="5"/>
        <v>1034</v>
      </c>
    </row>
    <row r="13" spans="1:20" ht="12.75">
      <c r="A13" s="15" t="s">
        <v>27</v>
      </c>
      <c r="B13" s="45" t="s">
        <v>52</v>
      </c>
      <c r="C13" s="25" t="s">
        <v>107</v>
      </c>
      <c r="D13" s="51">
        <v>517</v>
      </c>
      <c r="E13" s="25">
        <v>88</v>
      </c>
      <c r="F13" s="25">
        <v>36</v>
      </c>
      <c r="G13" s="27">
        <f t="shared" si="0"/>
        <v>124</v>
      </c>
      <c r="H13" s="25">
        <v>80</v>
      </c>
      <c r="I13" s="25">
        <v>43</v>
      </c>
      <c r="J13" s="27">
        <f t="shared" si="1"/>
        <v>123</v>
      </c>
      <c r="K13" s="25">
        <v>96</v>
      </c>
      <c r="L13" s="25">
        <v>44</v>
      </c>
      <c r="M13" s="27">
        <f t="shared" si="2"/>
        <v>140</v>
      </c>
      <c r="N13" s="25">
        <v>78</v>
      </c>
      <c r="O13" s="25">
        <v>51</v>
      </c>
      <c r="P13" s="27">
        <f t="shared" si="3"/>
        <v>129</v>
      </c>
      <c r="Q13" s="25">
        <f t="shared" si="4"/>
        <v>342</v>
      </c>
      <c r="R13" s="2">
        <f t="shared" si="4"/>
        <v>174</v>
      </c>
      <c r="S13" s="7">
        <f t="shared" si="6"/>
        <v>516</v>
      </c>
      <c r="T13" s="7">
        <f t="shared" si="5"/>
        <v>1033</v>
      </c>
    </row>
    <row r="14" spans="1:20" ht="12.75">
      <c r="A14" s="15" t="s">
        <v>28</v>
      </c>
      <c r="B14" s="45" t="s">
        <v>60</v>
      </c>
      <c r="C14" s="25" t="s">
        <v>100</v>
      </c>
      <c r="D14" s="51">
        <v>544</v>
      </c>
      <c r="E14" s="25">
        <v>87</v>
      </c>
      <c r="F14" s="25">
        <v>44</v>
      </c>
      <c r="G14" s="27">
        <f t="shared" si="0"/>
        <v>131</v>
      </c>
      <c r="H14" s="25">
        <v>89</v>
      </c>
      <c r="I14" s="25">
        <v>26</v>
      </c>
      <c r="J14" s="27">
        <f t="shared" si="1"/>
        <v>115</v>
      </c>
      <c r="K14" s="25">
        <v>77</v>
      </c>
      <c r="L14" s="25">
        <v>41</v>
      </c>
      <c r="M14" s="27">
        <f t="shared" si="2"/>
        <v>118</v>
      </c>
      <c r="N14" s="25">
        <v>88</v>
      </c>
      <c r="O14" s="25">
        <v>35</v>
      </c>
      <c r="P14" s="27">
        <f t="shared" si="3"/>
        <v>123</v>
      </c>
      <c r="Q14" s="25">
        <f t="shared" si="4"/>
        <v>341</v>
      </c>
      <c r="R14" s="2">
        <f t="shared" si="4"/>
        <v>146</v>
      </c>
      <c r="S14" s="7">
        <f t="shared" si="6"/>
        <v>487</v>
      </c>
      <c r="T14" s="7">
        <f t="shared" si="5"/>
        <v>1031</v>
      </c>
    </row>
    <row r="15" spans="1:20" ht="12.75">
      <c r="A15" s="15" t="s">
        <v>29</v>
      </c>
      <c r="B15" s="45" t="s">
        <v>60</v>
      </c>
      <c r="C15" s="25" t="s">
        <v>103</v>
      </c>
      <c r="D15" s="51">
        <v>522</v>
      </c>
      <c r="E15" s="25">
        <v>85</v>
      </c>
      <c r="F15" s="25">
        <v>33</v>
      </c>
      <c r="G15" s="27">
        <f t="shared" si="0"/>
        <v>118</v>
      </c>
      <c r="H15" s="25">
        <v>75</v>
      </c>
      <c r="I15" s="25">
        <v>33</v>
      </c>
      <c r="J15" s="27">
        <f t="shared" si="1"/>
        <v>108</v>
      </c>
      <c r="K15" s="25">
        <v>87</v>
      </c>
      <c r="L15" s="25">
        <v>25</v>
      </c>
      <c r="M15" s="27">
        <f t="shared" si="2"/>
        <v>112</v>
      </c>
      <c r="N15" s="25">
        <v>93</v>
      </c>
      <c r="O15" s="25">
        <v>35</v>
      </c>
      <c r="P15" s="27">
        <f t="shared" si="3"/>
        <v>128</v>
      </c>
      <c r="Q15" s="25">
        <f t="shared" si="4"/>
        <v>340</v>
      </c>
      <c r="R15" s="2">
        <f t="shared" si="4"/>
        <v>126</v>
      </c>
      <c r="S15" s="7">
        <f t="shared" si="6"/>
        <v>466</v>
      </c>
      <c r="T15" s="7">
        <f t="shared" si="5"/>
        <v>988</v>
      </c>
    </row>
    <row r="16" ht="12.75">
      <c r="R16" s="5"/>
    </row>
    <row r="17" ht="12.75">
      <c r="R17" s="5"/>
    </row>
    <row r="18" spans="3:18" ht="15.75">
      <c r="C18" s="46"/>
      <c r="D18" s="47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ht="12.75">
      <c r="R19" s="5"/>
    </row>
  </sheetData>
  <mergeCells count="2">
    <mergeCell ref="A1:T1"/>
    <mergeCell ref="A2:T2"/>
  </mergeCells>
  <conditionalFormatting sqref="Q4:Q15">
    <cfRule type="cellIs" priority="1" dxfId="0" operator="greaterThan" stopIfTrue="1">
      <formula>359</formula>
    </cfRule>
  </conditionalFormatting>
  <conditionalFormatting sqref="R4:R15">
    <cfRule type="cellIs" priority="2" dxfId="0" operator="greaterThan" stopIfTrue="1">
      <formula>189</formula>
    </cfRule>
  </conditionalFormatting>
  <conditionalFormatting sqref="G4:G15 J4:J15 M4:M15 P4:P15">
    <cfRule type="cellIs" priority="3" dxfId="0" operator="greaterThan" stopIfTrue="1">
      <formula>140</formula>
    </cfRule>
  </conditionalFormatting>
  <conditionalFormatting sqref="S3:T15 S18:S19">
    <cfRule type="cellIs" priority="4" dxfId="0" operator="greaterThan" stopIfTrue="1">
      <formula>499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J38" sqref="J38"/>
    </sheetView>
  </sheetViews>
  <sheetFormatPr defaultColWidth="9.140625" defaultRowHeight="12.75"/>
  <cols>
    <col min="1" max="1" width="7.28125" style="5" customWidth="1"/>
    <col min="2" max="3" width="19.140625" style="5" customWidth="1"/>
    <col min="4" max="4" width="4.00390625" style="5" bestFit="1" customWidth="1"/>
    <col min="5" max="5" width="4.00390625" style="5" customWidth="1"/>
    <col min="6" max="6" width="4.421875" style="5" customWidth="1"/>
    <col min="7" max="7" width="4.00390625" style="5" bestFit="1" customWidth="1"/>
    <col min="8" max="8" width="3.28125" style="5" bestFit="1" customWidth="1"/>
    <col min="9" max="10" width="4.00390625" style="5" bestFit="1" customWidth="1"/>
    <col min="11" max="11" width="3.28125" style="5" bestFit="1" customWidth="1"/>
    <col min="12" max="13" width="4.00390625" style="5" bestFit="1" customWidth="1"/>
    <col min="14" max="14" width="3.28125" style="5" bestFit="1" customWidth="1"/>
    <col min="15" max="15" width="4.00390625" style="5" bestFit="1" customWidth="1"/>
    <col min="16" max="16" width="4.7109375" style="5" bestFit="1" customWidth="1"/>
    <col min="17" max="17" width="4.421875" style="5" bestFit="1" customWidth="1"/>
    <col min="18" max="18" width="7.8515625" style="5" bestFit="1" customWidth="1"/>
  </cols>
  <sheetData>
    <row r="1" spans="1:20" ht="26.25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8"/>
      <c r="T1" s="8"/>
    </row>
    <row r="3" spans="1:18" ht="13.5" thickBot="1">
      <c r="A3" s="1" t="s">
        <v>0</v>
      </c>
      <c r="B3" s="1" t="s">
        <v>41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</row>
    <row r="4" spans="1:18" ht="12.75">
      <c r="A4" s="10" t="s">
        <v>18</v>
      </c>
      <c r="B4" s="11" t="s">
        <v>52</v>
      </c>
      <c r="C4" s="11" t="s">
        <v>43</v>
      </c>
      <c r="D4" s="11">
        <v>100</v>
      </c>
      <c r="E4" s="11">
        <v>39</v>
      </c>
      <c r="F4" s="11">
        <f aca="true" t="shared" si="0" ref="F4:F22">SUM(D4:E4)</f>
        <v>139</v>
      </c>
      <c r="G4" s="11">
        <v>90</v>
      </c>
      <c r="H4" s="11">
        <v>53</v>
      </c>
      <c r="I4" s="11">
        <f aca="true" t="shared" si="1" ref="I4:I22">SUM(G4:H4)</f>
        <v>143</v>
      </c>
      <c r="J4" s="11">
        <v>99</v>
      </c>
      <c r="K4" s="11">
        <v>44</v>
      </c>
      <c r="L4" s="11">
        <f aca="true" t="shared" si="2" ref="L4:L22">SUM(J4:K4)</f>
        <v>143</v>
      </c>
      <c r="M4" s="11">
        <v>81</v>
      </c>
      <c r="N4" s="11">
        <v>49</v>
      </c>
      <c r="O4" s="11">
        <f aca="true" t="shared" si="3" ref="O4:O22">SUM(M4:N4)</f>
        <v>130</v>
      </c>
      <c r="P4" s="11">
        <f aca="true" t="shared" si="4" ref="P4:P22">SUM(D4,G4,J4,M4)</f>
        <v>370</v>
      </c>
      <c r="Q4" s="11">
        <f aca="true" t="shared" si="5" ref="Q4:Q22">SUM(E4,H4,K4,N4)</f>
        <v>185</v>
      </c>
      <c r="R4" s="11">
        <f aca="true" t="shared" si="6" ref="R4:R22">P4+Q4</f>
        <v>555</v>
      </c>
    </row>
    <row r="5" spans="1:18" ht="12.75">
      <c r="A5" s="12" t="s">
        <v>19</v>
      </c>
      <c r="B5" s="12" t="s">
        <v>53</v>
      </c>
      <c r="C5" s="12" t="s">
        <v>38</v>
      </c>
      <c r="D5" s="12">
        <v>96</v>
      </c>
      <c r="E5" s="12">
        <v>42</v>
      </c>
      <c r="F5" s="12">
        <f t="shared" si="0"/>
        <v>138</v>
      </c>
      <c r="G5" s="12">
        <v>81</v>
      </c>
      <c r="H5" s="12">
        <v>53</v>
      </c>
      <c r="I5" s="10">
        <f t="shared" si="1"/>
        <v>134</v>
      </c>
      <c r="J5" s="12">
        <v>101</v>
      </c>
      <c r="K5" s="12">
        <v>45</v>
      </c>
      <c r="L5" s="10">
        <f t="shared" si="2"/>
        <v>146</v>
      </c>
      <c r="M5" s="12">
        <v>97</v>
      </c>
      <c r="N5" s="12">
        <v>35</v>
      </c>
      <c r="O5" s="10">
        <f t="shared" si="3"/>
        <v>132</v>
      </c>
      <c r="P5" s="10">
        <f t="shared" si="4"/>
        <v>375</v>
      </c>
      <c r="Q5" s="10">
        <f t="shared" si="5"/>
        <v>175</v>
      </c>
      <c r="R5" s="12">
        <f t="shared" si="6"/>
        <v>550</v>
      </c>
    </row>
    <row r="6" spans="1:18" ht="12.75">
      <c r="A6" s="12" t="s">
        <v>20</v>
      </c>
      <c r="B6" s="12" t="s">
        <v>53</v>
      </c>
      <c r="C6" s="12" t="s">
        <v>59</v>
      </c>
      <c r="D6" s="12">
        <v>94</v>
      </c>
      <c r="E6" s="12">
        <v>53</v>
      </c>
      <c r="F6" s="12">
        <f t="shared" si="0"/>
        <v>147</v>
      </c>
      <c r="G6" s="12">
        <v>89</v>
      </c>
      <c r="H6" s="12">
        <v>49</v>
      </c>
      <c r="I6" s="12">
        <f t="shared" si="1"/>
        <v>138</v>
      </c>
      <c r="J6" s="12">
        <v>91</v>
      </c>
      <c r="K6" s="12">
        <v>35</v>
      </c>
      <c r="L6" s="12">
        <f t="shared" si="2"/>
        <v>126</v>
      </c>
      <c r="M6" s="12">
        <v>86</v>
      </c>
      <c r="N6" s="12">
        <v>35</v>
      </c>
      <c r="O6" s="12">
        <f t="shared" si="3"/>
        <v>121</v>
      </c>
      <c r="P6" s="12">
        <f t="shared" si="4"/>
        <v>360</v>
      </c>
      <c r="Q6" s="12">
        <f t="shared" si="5"/>
        <v>172</v>
      </c>
      <c r="R6" s="12">
        <f t="shared" si="6"/>
        <v>532</v>
      </c>
    </row>
    <row r="7" spans="1:18" ht="12.75">
      <c r="A7" s="12" t="s">
        <v>21</v>
      </c>
      <c r="B7" s="12" t="s">
        <v>53</v>
      </c>
      <c r="C7" s="12" t="s">
        <v>50</v>
      </c>
      <c r="D7" s="12">
        <v>75</v>
      </c>
      <c r="E7" s="12">
        <v>35</v>
      </c>
      <c r="F7" s="12">
        <f t="shared" si="0"/>
        <v>110</v>
      </c>
      <c r="G7" s="12">
        <v>93</v>
      </c>
      <c r="H7" s="12">
        <v>52</v>
      </c>
      <c r="I7" s="12">
        <f t="shared" si="1"/>
        <v>145</v>
      </c>
      <c r="J7" s="12">
        <v>92</v>
      </c>
      <c r="K7" s="12">
        <v>52</v>
      </c>
      <c r="L7" s="12">
        <f t="shared" si="2"/>
        <v>144</v>
      </c>
      <c r="M7" s="12">
        <v>86</v>
      </c>
      <c r="N7" s="12">
        <v>35</v>
      </c>
      <c r="O7" s="12">
        <f t="shared" si="3"/>
        <v>121</v>
      </c>
      <c r="P7" s="12">
        <f t="shared" si="4"/>
        <v>346</v>
      </c>
      <c r="Q7" s="12">
        <f t="shared" si="5"/>
        <v>174</v>
      </c>
      <c r="R7" s="12">
        <f t="shared" si="6"/>
        <v>520</v>
      </c>
    </row>
    <row r="8" spans="1:18" ht="12.75">
      <c r="A8" s="10" t="s">
        <v>22</v>
      </c>
      <c r="B8" s="10" t="s">
        <v>54</v>
      </c>
      <c r="C8" s="10" t="s">
        <v>44</v>
      </c>
      <c r="D8" s="10">
        <v>92</v>
      </c>
      <c r="E8" s="10">
        <v>44</v>
      </c>
      <c r="F8" s="10">
        <f t="shared" si="0"/>
        <v>136</v>
      </c>
      <c r="G8" s="10">
        <v>88</v>
      </c>
      <c r="H8" s="10">
        <v>44</v>
      </c>
      <c r="I8" s="10">
        <f t="shared" si="1"/>
        <v>132</v>
      </c>
      <c r="J8" s="10">
        <v>83</v>
      </c>
      <c r="K8" s="10">
        <v>32</v>
      </c>
      <c r="L8" s="10">
        <f t="shared" si="2"/>
        <v>115</v>
      </c>
      <c r="M8" s="10">
        <v>91</v>
      </c>
      <c r="N8" s="10">
        <v>43</v>
      </c>
      <c r="O8" s="10">
        <f t="shared" si="3"/>
        <v>134</v>
      </c>
      <c r="P8" s="10">
        <f t="shared" si="4"/>
        <v>354</v>
      </c>
      <c r="Q8" s="10">
        <f t="shared" si="5"/>
        <v>163</v>
      </c>
      <c r="R8" s="10">
        <f t="shared" si="6"/>
        <v>517</v>
      </c>
    </row>
    <row r="9" spans="1:18" ht="12.75">
      <c r="A9" s="3" t="s">
        <v>23</v>
      </c>
      <c r="B9" s="2" t="s">
        <v>60</v>
      </c>
      <c r="C9" s="2" t="s">
        <v>46</v>
      </c>
      <c r="D9" s="2">
        <v>85</v>
      </c>
      <c r="E9" s="2">
        <v>41</v>
      </c>
      <c r="F9" s="7">
        <f t="shared" si="0"/>
        <v>126</v>
      </c>
      <c r="G9" s="2">
        <v>88</v>
      </c>
      <c r="H9" s="2">
        <v>44</v>
      </c>
      <c r="I9" s="7">
        <f t="shared" si="1"/>
        <v>132</v>
      </c>
      <c r="J9" s="2">
        <v>77</v>
      </c>
      <c r="K9" s="2">
        <v>52</v>
      </c>
      <c r="L9" s="7">
        <f t="shared" si="2"/>
        <v>129</v>
      </c>
      <c r="M9" s="2">
        <v>94</v>
      </c>
      <c r="N9" s="2">
        <v>35</v>
      </c>
      <c r="O9" s="7">
        <f t="shared" si="3"/>
        <v>129</v>
      </c>
      <c r="P9" s="2">
        <f t="shared" si="4"/>
        <v>344</v>
      </c>
      <c r="Q9" s="2">
        <f t="shared" si="5"/>
        <v>172</v>
      </c>
      <c r="R9" s="7">
        <f t="shared" si="6"/>
        <v>516</v>
      </c>
    </row>
    <row r="10" spans="1:18" ht="12.75">
      <c r="A10" s="2" t="s">
        <v>24</v>
      </c>
      <c r="B10" s="2" t="s">
        <v>53</v>
      </c>
      <c r="C10" s="2" t="s">
        <v>49</v>
      </c>
      <c r="D10" s="2">
        <v>86</v>
      </c>
      <c r="E10" s="2">
        <v>34</v>
      </c>
      <c r="F10" s="7">
        <f t="shared" si="0"/>
        <v>120</v>
      </c>
      <c r="G10" s="2">
        <v>101</v>
      </c>
      <c r="H10" s="2">
        <v>44</v>
      </c>
      <c r="I10" s="7">
        <f t="shared" si="1"/>
        <v>145</v>
      </c>
      <c r="J10" s="2">
        <v>79</v>
      </c>
      <c r="K10" s="2">
        <v>52</v>
      </c>
      <c r="L10" s="7">
        <f t="shared" si="2"/>
        <v>131</v>
      </c>
      <c r="M10" s="2">
        <v>77</v>
      </c>
      <c r="N10" s="2">
        <v>41</v>
      </c>
      <c r="O10" s="7">
        <f t="shared" si="3"/>
        <v>118</v>
      </c>
      <c r="P10" s="2">
        <f t="shared" si="4"/>
        <v>343</v>
      </c>
      <c r="Q10" s="2">
        <f t="shared" si="5"/>
        <v>171</v>
      </c>
      <c r="R10" s="7">
        <f t="shared" si="6"/>
        <v>514</v>
      </c>
    </row>
    <row r="11" spans="1:18" ht="12.75">
      <c r="A11" s="10" t="s">
        <v>25</v>
      </c>
      <c r="B11" s="12" t="s">
        <v>51</v>
      </c>
      <c r="C11" s="12" t="s">
        <v>17</v>
      </c>
      <c r="D11" s="12">
        <v>82</v>
      </c>
      <c r="E11" s="12">
        <v>51</v>
      </c>
      <c r="F11" s="12">
        <f t="shared" si="0"/>
        <v>133</v>
      </c>
      <c r="G11" s="12">
        <v>84</v>
      </c>
      <c r="H11" s="12">
        <v>45</v>
      </c>
      <c r="I11" s="12">
        <f t="shared" si="1"/>
        <v>129</v>
      </c>
      <c r="J11" s="12">
        <v>88</v>
      </c>
      <c r="K11" s="12">
        <v>44</v>
      </c>
      <c r="L11" s="12">
        <f t="shared" si="2"/>
        <v>132</v>
      </c>
      <c r="M11" s="12">
        <v>82</v>
      </c>
      <c r="N11" s="12">
        <v>36</v>
      </c>
      <c r="O11" s="12">
        <f t="shared" si="3"/>
        <v>118</v>
      </c>
      <c r="P11" s="12">
        <f t="shared" si="4"/>
        <v>336</v>
      </c>
      <c r="Q11" s="12">
        <f t="shared" si="5"/>
        <v>176</v>
      </c>
      <c r="R11" s="12">
        <f t="shared" si="6"/>
        <v>512</v>
      </c>
    </row>
    <row r="12" spans="1:18" ht="12.75">
      <c r="A12" s="2" t="s">
        <v>26</v>
      </c>
      <c r="B12" s="2" t="s">
        <v>52</v>
      </c>
      <c r="C12" s="2" t="s">
        <v>58</v>
      </c>
      <c r="D12" s="2">
        <v>99</v>
      </c>
      <c r="E12" s="2">
        <v>57</v>
      </c>
      <c r="F12" s="7">
        <f t="shared" si="0"/>
        <v>156</v>
      </c>
      <c r="G12" s="2">
        <v>75</v>
      </c>
      <c r="H12" s="2">
        <v>42</v>
      </c>
      <c r="I12" s="7">
        <f t="shared" si="1"/>
        <v>117</v>
      </c>
      <c r="J12" s="2">
        <v>72</v>
      </c>
      <c r="K12" s="2">
        <v>36</v>
      </c>
      <c r="L12" s="7">
        <f t="shared" si="2"/>
        <v>108</v>
      </c>
      <c r="M12" s="2">
        <v>88</v>
      </c>
      <c r="N12" s="2">
        <v>40</v>
      </c>
      <c r="O12" s="7">
        <f t="shared" si="3"/>
        <v>128</v>
      </c>
      <c r="P12" s="2">
        <f t="shared" si="4"/>
        <v>334</v>
      </c>
      <c r="Q12" s="2">
        <f t="shared" si="5"/>
        <v>175</v>
      </c>
      <c r="R12" s="7">
        <f t="shared" si="6"/>
        <v>509</v>
      </c>
    </row>
    <row r="13" spans="1:18" ht="12.75">
      <c r="A13" s="3" t="s">
        <v>27</v>
      </c>
      <c r="B13" s="2" t="s">
        <v>53</v>
      </c>
      <c r="C13" s="2" t="s">
        <v>45</v>
      </c>
      <c r="D13" s="2">
        <v>93</v>
      </c>
      <c r="E13" s="2">
        <v>36</v>
      </c>
      <c r="F13" s="7">
        <f t="shared" si="0"/>
        <v>129</v>
      </c>
      <c r="G13" s="2">
        <v>85</v>
      </c>
      <c r="H13" s="2">
        <v>33</v>
      </c>
      <c r="I13" s="7">
        <f t="shared" si="1"/>
        <v>118</v>
      </c>
      <c r="J13" s="2">
        <v>88</v>
      </c>
      <c r="K13" s="2">
        <v>45</v>
      </c>
      <c r="L13" s="7">
        <f t="shared" si="2"/>
        <v>133</v>
      </c>
      <c r="M13" s="2">
        <v>81</v>
      </c>
      <c r="N13" s="2">
        <v>45</v>
      </c>
      <c r="O13" s="7">
        <f t="shared" si="3"/>
        <v>126</v>
      </c>
      <c r="P13" s="2">
        <f t="shared" si="4"/>
        <v>347</v>
      </c>
      <c r="Q13" s="2">
        <f t="shared" si="5"/>
        <v>159</v>
      </c>
      <c r="R13" s="7">
        <f t="shared" si="6"/>
        <v>506</v>
      </c>
    </row>
    <row r="14" spans="1:18" ht="12.75">
      <c r="A14" s="3" t="s">
        <v>28</v>
      </c>
      <c r="B14" s="2" t="s">
        <v>52</v>
      </c>
      <c r="C14" s="2" t="s">
        <v>57</v>
      </c>
      <c r="D14" s="2">
        <v>96</v>
      </c>
      <c r="E14" s="2">
        <v>33</v>
      </c>
      <c r="F14" s="7">
        <f t="shared" si="0"/>
        <v>129</v>
      </c>
      <c r="G14" s="2">
        <v>82</v>
      </c>
      <c r="H14" s="2">
        <v>45</v>
      </c>
      <c r="I14" s="24">
        <f t="shared" si="1"/>
        <v>127</v>
      </c>
      <c r="J14" s="2">
        <v>88</v>
      </c>
      <c r="K14" s="2">
        <v>44</v>
      </c>
      <c r="L14" s="24">
        <f t="shared" si="2"/>
        <v>132</v>
      </c>
      <c r="M14" s="2">
        <v>83</v>
      </c>
      <c r="N14" s="2">
        <v>35</v>
      </c>
      <c r="O14" s="24">
        <f t="shared" si="3"/>
        <v>118</v>
      </c>
      <c r="P14" s="3">
        <f t="shared" si="4"/>
        <v>349</v>
      </c>
      <c r="Q14" s="3">
        <f t="shared" si="5"/>
        <v>157</v>
      </c>
      <c r="R14" s="7">
        <f t="shared" si="6"/>
        <v>506</v>
      </c>
    </row>
    <row r="15" spans="1:18" ht="12.75">
      <c r="A15" s="2" t="s">
        <v>29</v>
      </c>
      <c r="B15" s="2" t="s">
        <v>52</v>
      </c>
      <c r="C15" s="2" t="s">
        <v>48</v>
      </c>
      <c r="D15" s="2">
        <v>86</v>
      </c>
      <c r="E15" s="2">
        <v>35</v>
      </c>
      <c r="F15" s="7">
        <f t="shared" si="0"/>
        <v>121</v>
      </c>
      <c r="G15" s="2">
        <v>90</v>
      </c>
      <c r="H15" s="2">
        <v>44</v>
      </c>
      <c r="I15" s="7">
        <f t="shared" si="1"/>
        <v>134</v>
      </c>
      <c r="J15" s="2">
        <v>95</v>
      </c>
      <c r="K15" s="2">
        <v>27</v>
      </c>
      <c r="L15" s="7">
        <f t="shared" si="2"/>
        <v>122</v>
      </c>
      <c r="M15" s="2">
        <v>85</v>
      </c>
      <c r="N15" s="2">
        <v>43</v>
      </c>
      <c r="O15" s="7">
        <f t="shared" si="3"/>
        <v>128</v>
      </c>
      <c r="P15" s="2">
        <f t="shared" si="4"/>
        <v>356</v>
      </c>
      <c r="Q15" s="2">
        <f t="shared" si="5"/>
        <v>149</v>
      </c>
      <c r="R15" s="7">
        <f t="shared" si="6"/>
        <v>505</v>
      </c>
    </row>
    <row r="16" spans="1:18" ht="12.75">
      <c r="A16" s="3" t="s">
        <v>30</v>
      </c>
      <c r="B16" s="2" t="s">
        <v>52</v>
      </c>
      <c r="C16" s="2" t="s">
        <v>55</v>
      </c>
      <c r="D16" s="2">
        <v>94</v>
      </c>
      <c r="E16" s="2">
        <v>53</v>
      </c>
      <c r="F16" s="7">
        <f t="shared" si="0"/>
        <v>147</v>
      </c>
      <c r="G16" s="2">
        <v>82</v>
      </c>
      <c r="H16" s="2">
        <v>33</v>
      </c>
      <c r="I16" s="7">
        <f t="shared" si="1"/>
        <v>115</v>
      </c>
      <c r="J16" s="2">
        <v>88</v>
      </c>
      <c r="K16" s="2">
        <v>35</v>
      </c>
      <c r="L16" s="7">
        <f t="shared" si="2"/>
        <v>123</v>
      </c>
      <c r="M16" s="2">
        <v>83</v>
      </c>
      <c r="N16" s="2">
        <v>34</v>
      </c>
      <c r="O16" s="7">
        <f t="shared" si="3"/>
        <v>117</v>
      </c>
      <c r="P16" s="2">
        <f t="shared" si="4"/>
        <v>347</v>
      </c>
      <c r="Q16" s="2">
        <f t="shared" si="5"/>
        <v>155</v>
      </c>
      <c r="R16" s="7">
        <f t="shared" si="6"/>
        <v>502</v>
      </c>
    </row>
    <row r="17" spans="1:18" ht="12.75">
      <c r="A17" s="2" t="s">
        <v>31</v>
      </c>
      <c r="B17" s="2" t="s">
        <v>51</v>
      </c>
      <c r="C17" s="2" t="s">
        <v>47</v>
      </c>
      <c r="D17" s="2">
        <v>89</v>
      </c>
      <c r="E17" s="2">
        <v>44</v>
      </c>
      <c r="F17" s="7">
        <f t="shared" si="0"/>
        <v>133</v>
      </c>
      <c r="G17" s="2">
        <v>90</v>
      </c>
      <c r="H17" s="2">
        <v>35</v>
      </c>
      <c r="I17" s="7">
        <f t="shared" si="1"/>
        <v>125</v>
      </c>
      <c r="J17" s="2">
        <v>84</v>
      </c>
      <c r="K17" s="2">
        <v>33</v>
      </c>
      <c r="L17" s="7">
        <f t="shared" si="2"/>
        <v>117</v>
      </c>
      <c r="M17" s="2">
        <v>87</v>
      </c>
      <c r="N17" s="2">
        <v>36</v>
      </c>
      <c r="O17" s="7">
        <f t="shared" si="3"/>
        <v>123</v>
      </c>
      <c r="P17" s="2">
        <f t="shared" si="4"/>
        <v>350</v>
      </c>
      <c r="Q17" s="2">
        <f t="shared" si="5"/>
        <v>148</v>
      </c>
      <c r="R17" s="7">
        <f t="shared" si="6"/>
        <v>498</v>
      </c>
    </row>
    <row r="18" spans="1:18" ht="12.75">
      <c r="A18" s="3" t="s">
        <v>32</v>
      </c>
      <c r="B18" s="2" t="s">
        <v>60</v>
      </c>
      <c r="C18" s="2" t="s">
        <v>40</v>
      </c>
      <c r="D18" s="2">
        <v>97</v>
      </c>
      <c r="E18" s="2">
        <v>24</v>
      </c>
      <c r="F18" s="7">
        <f t="shared" si="0"/>
        <v>121</v>
      </c>
      <c r="G18" s="2">
        <v>82</v>
      </c>
      <c r="H18" s="2">
        <v>56</v>
      </c>
      <c r="I18" s="7">
        <f t="shared" si="1"/>
        <v>138</v>
      </c>
      <c r="J18" s="2">
        <v>89</v>
      </c>
      <c r="K18" s="2">
        <v>26</v>
      </c>
      <c r="L18" s="7">
        <f t="shared" si="2"/>
        <v>115</v>
      </c>
      <c r="M18" s="2">
        <v>79</v>
      </c>
      <c r="N18" s="2">
        <v>34</v>
      </c>
      <c r="O18" s="7">
        <f t="shared" si="3"/>
        <v>113</v>
      </c>
      <c r="P18" s="2">
        <f t="shared" si="4"/>
        <v>347</v>
      </c>
      <c r="Q18" s="2">
        <f t="shared" si="5"/>
        <v>140</v>
      </c>
      <c r="R18" s="7">
        <f t="shared" si="6"/>
        <v>487</v>
      </c>
    </row>
    <row r="19" spans="1:18" ht="12.75">
      <c r="A19" s="2" t="s">
        <v>33</v>
      </c>
      <c r="B19" s="2" t="s">
        <v>60</v>
      </c>
      <c r="C19" s="2" t="s">
        <v>56</v>
      </c>
      <c r="D19" s="2">
        <v>86</v>
      </c>
      <c r="E19" s="2">
        <v>34</v>
      </c>
      <c r="F19" s="7">
        <f t="shared" si="0"/>
        <v>120</v>
      </c>
      <c r="G19" s="2">
        <v>78</v>
      </c>
      <c r="H19" s="2">
        <v>45</v>
      </c>
      <c r="I19" s="7">
        <f t="shared" si="1"/>
        <v>123</v>
      </c>
      <c r="J19" s="2">
        <v>84</v>
      </c>
      <c r="K19" s="2">
        <v>35</v>
      </c>
      <c r="L19" s="7">
        <f t="shared" si="2"/>
        <v>119</v>
      </c>
      <c r="M19" s="2">
        <v>76</v>
      </c>
      <c r="N19" s="2">
        <v>43</v>
      </c>
      <c r="O19" s="7">
        <f t="shared" si="3"/>
        <v>119</v>
      </c>
      <c r="P19" s="2">
        <f t="shared" si="4"/>
        <v>324</v>
      </c>
      <c r="Q19" s="2">
        <f t="shared" si="5"/>
        <v>157</v>
      </c>
      <c r="R19" s="7">
        <f t="shared" si="6"/>
        <v>481</v>
      </c>
    </row>
    <row r="20" spans="1:18" ht="12.75">
      <c r="A20" s="3" t="s">
        <v>34</v>
      </c>
      <c r="B20" s="2" t="s">
        <v>53</v>
      </c>
      <c r="C20" s="2" t="s">
        <v>42</v>
      </c>
      <c r="D20" s="2">
        <v>90</v>
      </c>
      <c r="E20" s="2">
        <v>30</v>
      </c>
      <c r="F20" s="7">
        <f t="shared" si="0"/>
        <v>120</v>
      </c>
      <c r="G20" s="2">
        <v>79</v>
      </c>
      <c r="H20" s="2">
        <v>23</v>
      </c>
      <c r="I20" s="7">
        <f t="shared" si="1"/>
        <v>102</v>
      </c>
      <c r="J20" s="2">
        <v>80</v>
      </c>
      <c r="K20" s="2">
        <v>36</v>
      </c>
      <c r="L20" s="7">
        <f t="shared" si="2"/>
        <v>116</v>
      </c>
      <c r="M20" s="2">
        <v>76</v>
      </c>
      <c r="N20" s="2">
        <v>44</v>
      </c>
      <c r="O20" s="7">
        <f t="shared" si="3"/>
        <v>120</v>
      </c>
      <c r="P20" s="2">
        <f t="shared" si="4"/>
        <v>325</v>
      </c>
      <c r="Q20" s="2">
        <f t="shared" si="5"/>
        <v>133</v>
      </c>
      <c r="R20" s="7">
        <f t="shared" si="6"/>
        <v>458</v>
      </c>
    </row>
    <row r="21" spans="1:18" ht="12.75">
      <c r="A21" s="2" t="s">
        <v>35</v>
      </c>
      <c r="B21" s="2" t="s">
        <v>51</v>
      </c>
      <c r="C21" s="2" t="s">
        <v>37</v>
      </c>
      <c r="D21" s="2">
        <v>77</v>
      </c>
      <c r="E21" s="2">
        <v>44</v>
      </c>
      <c r="F21" s="7">
        <f t="shared" si="0"/>
        <v>121</v>
      </c>
      <c r="G21" s="2">
        <v>85</v>
      </c>
      <c r="H21" s="2">
        <v>35</v>
      </c>
      <c r="I21" s="7">
        <f t="shared" si="1"/>
        <v>120</v>
      </c>
      <c r="J21" s="2">
        <v>77</v>
      </c>
      <c r="K21" s="2">
        <v>26</v>
      </c>
      <c r="L21" s="7">
        <f t="shared" si="2"/>
        <v>103</v>
      </c>
      <c r="M21" s="2">
        <v>81</v>
      </c>
      <c r="N21" s="2">
        <v>32</v>
      </c>
      <c r="O21" s="7">
        <f t="shared" si="3"/>
        <v>113</v>
      </c>
      <c r="P21" s="2">
        <f t="shared" si="4"/>
        <v>320</v>
      </c>
      <c r="Q21" s="2">
        <f t="shared" si="5"/>
        <v>137</v>
      </c>
      <c r="R21" s="7">
        <f t="shared" si="6"/>
        <v>457</v>
      </c>
    </row>
    <row r="22" spans="1:18" ht="12.75">
      <c r="A22" s="3" t="s">
        <v>36</v>
      </c>
      <c r="B22" s="2" t="s">
        <v>52</v>
      </c>
      <c r="C22" s="2" t="s">
        <v>39</v>
      </c>
      <c r="D22" s="2">
        <v>90</v>
      </c>
      <c r="E22" s="2">
        <v>23</v>
      </c>
      <c r="F22" s="7">
        <f t="shared" si="0"/>
        <v>113</v>
      </c>
      <c r="G22" s="2">
        <v>88</v>
      </c>
      <c r="H22" s="2">
        <v>36</v>
      </c>
      <c r="I22" s="7">
        <f t="shared" si="1"/>
        <v>124</v>
      </c>
      <c r="J22" s="2">
        <v>78</v>
      </c>
      <c r="K22" s="2">
        <v>6</v>
      </c>
      <c r="L22" s="7">
        <f t="shared" si="2"/>
        <v>84</v>
      </c>
      <c r="M22" s="2">
        <v>0</v>
      </c>
      <c r="N22" s="2">
        <v>0</v>
      </c>
      <c r="O22" s="7">
        <f t="shared" si="3"/>
        <v>0</v>
      </c>
      <c r="P22" s="2">
        <f t="shared" si="4"/>
        <v>256</v>
      </c>
      <c r="Q22" s="2">
        <f t="shared" si="5"/>
        <v>65</v>
      </c>
      <c r="R22" s="7">
        <f t="shared" si="6"/>
        <v>321</v>
      </c>
    </row>
  </sheetData>
  <mergeCells count="1">
    <mergeCell ref="A1:R1"/>
  </mergeCells>
  <conditionalFormatting sqref="R2:R22">
    <cfRule type="cellIs" priority="1" dxfId="0" operator="greaterThan" stopIfTrue="1">
      <formula>499</formula>
    </cfRule>
  </conditionalFormatting>
  <conditionalFormatting sqref="P4:P22">
    <cfRule type="cellIs" priority="2" dxfId="0" operator="greaterThan" stopIfTrue="1">
      <formula>359</formula>
    </cfRule>
  </conditionalFormatting>
  <conditionalFormatting sqref="Q4:Q22">
    <cfRule type="cellIs" priority="3" dxfId="0" operator="greaterThan" stopIfTrue="1">
      <formula>189</formula>
    </cfRule>
  </conditionalFormatting>
  <conditionalFormatting sqref="F4:F22 I4:I22 L4:L22 O4:O22">
    <cfRule type="cellIs" priority="4" dxfId="0" operator="greaterThan" stopIfTrue="1">
      <formula>140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A1" sqref="A1:R1"/>
    </sheetView>
  </sheetViews>
  <sheetFormatPr defaultColWidth="9.140625" defaultRowHeight="12.75"/>
  <cols>
    <col min="1" max="1" width="7.28125" style="5" customWidth="1"/>
    <col min="2" max="3" width="19.140625" style="5" customWidth="1"/>
    <col min="4" max="4" width="4.00390625" style="5" bestFit="1" customWidth="1"/>
    <col min="5" max="5" width="4.00390625" style="5" customWidth="1"/>
    <col min="6" max="6" width="4.421875" style="5" customWidth="1"/>
    <col min="7" max="7" width="4.00390625" style="5" bestFit="1" customWidth="1"/>
    <col min="8" max="8" width="3.28125" style="5" bestFit="1" customWidth="1"/>
    <col min="9" max="10" width="4.00390625" style="5" bestFit="1" customWidth="1"/>
    <col min="11" max="11" width="3.28125" style="5" bestFit="1" customWidth="1"/>
    <col min="12" max="13" width="4.00390625" style="5" bestFit="1" customWidth="1"/>
    <col min="14" max="14" width="3.28125" style="5" bestFit="1" customWidth="1"/>
    <col min="15" max="15" width="4.00390625" style="5" bestFit="1" customWidth="1"/>
    <col min="16" max="16" width="4.7109375" style="5" bestFit="1" customWidth="1"/>
    <col min="17" max="17" width="4.421875" style="5" bestFit="1" customWidth="1"/>
    <col min="18" max="18" width="7.8515625" style="5" bestFit="1" customWidth="1"/>
  </cols>
  <sheetData>
    <row r="1" spans="1:20" ht="26.25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8"/>
      <c r="T1" s="8"/>
    </row>
    <row r="3" spans="1:18" ht="14.25" customHeight="1" thickBot="1">
      <c r="A3" s="1" t="s">
        <v>0</v>
      </c>
      <c r="B3" s="1" t="s">
        <v>41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</row>
    <row r="4" spans="1:18" ht="12.75">
      <c r="A4" s="2" t="s">
        <v>18</v>
      </c>
      <c r="B4" s="2" t="s">
        <v>69</v>
      </c>
      <c r="C4" s="2" t="s">
        <v>63</v>
      </c>
      <c r="D4" s="2">
        <v>85</v>
      </c>
      <c r="E4" s="2">
        <v>36</v>
      </c>
      <c r="F4" s="7">
        <f>SUM(D4:E4)</f>
        <v>121</v>
      </c>
      <c r="G4" s="2">
        <v>82</v>
      </c>
      <c r="H4" s="2">
        <v>45</v>
      </c>
      <c r="I4" s="7">
        <f>SUM(G4:H4)</f>
        <v>127</v>
      </c>
      <c r="J4" s="2">
        <v>88</v>
      </c>
      <c r="K4" s="2">
        <v>43</v>
      </c>
      <c r="L4" s="7">
        <f>SUM(J4:K4)</f>
        <v>131</v>
      </c>
      <c r="M4" s="2">
        <v>83</v>
      </c>
      <c r="N4" s="2">
        <v>34</v>
      </c>
      <c r="O4" s="7">
        <f>SUM(M4:N4)</f>
        <v>117</v>
      </c>
      <c r="P4" s="2">
        <f aca="true" t="shared" si="0" ref="P4:Q6">SUM(D4,G4,J4,M4)</f>
        <v>338</v>
      </c>
      <c r="Q4" s="2">
        <f t="shared" si="0"/>
        <v>158</v>
      </c>
      <c r="R4" s="7">
        <f>P4+Q4</f>
        <v>496</v>
      </c>
    </row>
    <row r="5" spans="1:18" ht="12.75">
      <c r="A5" s="2" t="s">
        <v>19</v>
      </c>
      <c r="B5" s="2" t="s">
        <v>69</v>
      </c>
      <c r="C5" s="2" t="s">
        <v>64</v>
      </c>
      <c r="D5" s="2">
        <v>85</v>
      </c>
      <c r="E5" s="2">
        <v>35</v>
      </c>
      <c r="F5" s="7">
        <f>SUM(D5:E5)</f>
        <v>120</v>
      </c>
      <c r="G5" s="2">
        <v>72</v>
      </c>
      <c r="H5" s="2">
        <v>35</v>
      </c>
      <c r="I5" s="7">
        <f>SUM(G5:H5)</f>
        <v>107</v>
      </c>
      <c r="J5" s="2">
        <v>94</v>
      </c>
      <c r="K5" s="2">
        <v>53</v>
      </c>
      <c r="L5" s="7">
        <f>SUM(J5:K5)</f>
        <v>147</v>
      </c>
      <c r="M5" s="2">
        <v>73</v>
      </c>
      <c r="N5" s="2">
        <v>36</v>
      </c>
      <c r="O5" s="7">
        <f>SUM(M5:N5)</f>
        <v>109</v>
      </c>
      <c r="P5" s="2">
        <f t="shared" si="0"/>
        <v>324</v>
      </c>
      <c r="Q5" s="2">
        <f t="shared" si="0"/>
        <v>159</v>
      </c>
      <c r="R5" s="7">
        <f>P5+Q5</f>
        <v>483</v>
      </c>
    </row>
    <row r="6" spans="1:18" ht="12.75">
      <c r="A6" s="2" t="s">
        <v>20</v>
      </c>
      <c r="B6" s="2" t="s">
        <v>52</v>
      </c>
      <c r="C6" s="2" t="s">
        <v>65</v>
      </c>
      <c r="D6" s="2">
        <v>74</v>
      </c>
      <c r="E6" s="2">
        <v>26</v>
      </c>
      <c r="F6" s="7">
        <f>SUM(D6:E6)</f>
        <v>100</v>
      </c>
      <c r="G6" s="2">
        <v>82</v>
      </c>
      <c r="H6" s="2">
        <v>27</v>
      </c>
      <c r="I6" s="7">
        <f>SUM(G6:H6)</f>
        <v>109</v>
      </c>
      <c r="J6" s="2">
        <v>82</v>
      </c>
      <c r="K6" s="2">
        <v>26</v>
      </c>
      <c r="L6" s="7">
        <f>SUM(J6:K6)</f>
        <v>108</v>
      </c>
      <c r="M6" s="2">
        <v>73</v>
      </c>
      <c r="N6" s="2">
        <v>26</v>
      </c>
      <c r="O6" s="7">
        <f>SUM(M6:N6)</f>
        <v>99</v>
      </c>
      <c r="P6" s="2">
        <f t="shared" si="0"/>
        <v>311</v>
      </c>
      <c r="Q6" s="2">
        <f t="shared" si="0"/>
        <v>105</v>
      </c>
      <c r="R6" s="7">
        <f>P6+Q6</f>
        <v>416</v>
      </c>
    </row>
    <row r="8" ht="12.75">
      <c r="A8" s="13"/>
    </row>
    <row r="9" spans="1:18" ht="29.25" customHeight="1">
      <c r="A9" s="54" t="s">
        <v>70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14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4.25" customHeight="1" thickBot="1">
      <c r="A11" s="1" t="s">
        <v>0</v>
      </c>
      <c r="B11" s="1" t="s">
        <v>41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" t="s">
        <v>16</v>
      </c>
    </row>
    <row r="12" spans="1:18" ht="13.5" customHeight="1">
      <c r="A12" s="2" t="s">
        <v>18</v>
      </c>
      <c r="B12" s="2" t="s">
        <v>69</v>
      </c>
      <c r="C12" s="2" t="s">
        <v>66</v>
      </c>
      <c r="D12" s="2">
        <v>88</v>
      </c>
      <c r="E12" s="2">
        <v>33</v>
      </c>
      <c r="F12" s="7">
        <f>SUM(D12:E12)</f>
        <v>121</v>
      </c>
      <c r="G12" s="2">
        <v>76</v>
      </c>
      <c r="H12" s="2">
        <v>33</v>
      </c>
      <c r="I12" s="7">
        <f>SUM(G12:H12)</f>
        <v>109</v>
      </c>
      <c r="J12" s="2">
        <v>83</v>
      </c>
      <c r="K12" s="2">
        <v>27</v>
      </c>
      <c r="L12" s="7">
        <f>SUM(J12:K12)</f>
        <v>110</v>
      </c>
      <c r="M12" s="2">
        <v>70</v>
      </c>
      <c r="N12" s="2">
        <v>41</v>
      </c>
      <c r="O12" s="7">
        <f>SUM(M12:N12)</f>
        <v>111</v>
      </c>
      <c r="P12" s="2">
        <f aca="true" t="shared" si="1" ref="P12:Q14">SUM(D12,G12,J12,M12)</f>
        <v>317</v>
      </c>
      <c r="Q12" s="2">
        <f t="shared" si="1"/>
        <v>134</v>
      </c>
      <c r="R12" s="7">
        <f>P12+Q12</f>
        <v>451</v>
      </c>
    </row>
    <row r="13" spans="1:18" ht="13.5" customHeight="1">
      <c r="A13" s="2" t="s">
        <v>19</v>
      </c>
      <c r="B13" s="2" t="s">
        <v>60</v>
      </c>
      <c r="C13" s="2" t="s">
        <v>67</v>
      </c>
      <c r="D13" s="2">
        <v>81</v>
      </c>
      <c r="E13" s="2">
        <v>34</v>
      </c>
      <c r="F13" s="7">
        <f>SUM(D13:E13)</f>
        <v>115</v>
      </c>
      <c r="G13" s="2">
        <v>75</v>
      </c>
      <c r="H13" s="2">
        <v>35</v>
      </c>
      <c r="I13" s="7">
        <f>SUM(G13:H13)</f>
        <v>110</v>
      </c>
      <c r="J13" s="2">
        <v>65</v>
      </c>
      <c r="K13" s="2">
        <v>47</v>
      </c>
      <c r="L13" s="7">
        <f>SUM(J13:K13)</f>
        <v>112</v>
      </c>
      <c r="M13" s="2">
        <v>66</v>
      </c>
      <c r="N13" s="2">
        <v>23</v>
      </c>
      <c r="O13" s="7">
        <f>SUM(M13:N13)</f>
        <v>89</v>
      </c>
      <c r="P13" s="2">
        <f t="shared" si="1"/>
        <v>287</v>
      </c>
      <c r="Q13" s="2">
        <f t="shared" si="1"/>
        <v>139</v>
      </c>
      <c r="R13" s="7">
        <f>P13+Q13</f>
        <v>426</v>
      </c>
    </row>
    <row r="14" spans="1:18" ht="13.5" customHeight="1">
      <c r="A14" s="2" t="s">
        <v>20</v>
      </c>
      <c r="B14" s="2" t="s">
        <v>69</v>
      </c>
      <c r="C14" s="2" t="s">
        <v>68</v>
      </c>
      <c r="D14" s="2">
        <v>70</v>
      </c>
      <c r="E14" s="2">
        <v>32</v>
      </c>
      <c r="F14" s="7">
        <f>SUM(D14:E14)</f>
        <v>102</v>
      </c>
      <c r="G14" s="2">
        <v>70</v>
      </c>
      <c r="H14" s="2">
        <v>35</v>
      </c>
      <c r="I14" s="7">
        <f>SUM(G14:H14)</f>
        <v>105</v>
      </c>
      <c r="J14" s="2">
        <v>73</v>
      </c>
      <c r="K14" s="2">
        <v>17</v>
      </c>
      <c r="L14" s="7">
        <f>SUM(J14:K14)</f>
        <v>90</v>
      </c>
      <c r="M14" s="2">
        <v>86</v>
      </c>
      <c r="N14" s="2">
        <v>42</v>
      </c>
      <c r="O14" s="7">
        <f>SUM(M14:N14)</f>
        <v>128</v>
      </c>
      <c r="P14" s="2">
        <f t="shared" si="1"/>
        <v>299</v>
      </c>
      <c r="Q14" s="2">
        <f t="shared" si="1"/>
        <v>126</v>
      </c>
      <c r="R14" s="7">
        <f>P14+Q14</f>
        <v>425</v>
      </c>
    </row>
  </sheetData>
  <mergeCells count="2">
    <mergeCell ref="A1:R1"/>
    <mergeCell ref="A9:R9"/>
  </mergeCells>
  <conditionalFormatting sqref="R2:R6 R11:R14">
    <cfRule type="cellIs" priority="1" dxfId="0" operator="greaterThan" stopIfTrue="1">
      <formula>499</formula>
    </cfRule>
  </conditionalFormatting>
  <conditionalFormatting sqref="P4:P6 P12:P14">
    <cfRule type="cellIs" priority="2" dxfId="0" operator="greaterThan" stopIfTrue="1">
      <formula>359</formula>
    </cfRule>
  </conditionalFormatting>
  <conditionalFormatting sqref="Q4:Q6 Q12:Q14">
    <cfRule type="cellIs" priority="3" dxfId="0" operator="greaterThan" stopIfTrue="1">
      <formula>189</formula>
    </cfRule>
  </conditionalFormatting>
  <conditionalFormatting sqref="O4:O6 F4:F6 L4:L6 I4:I6 L12:L14 I12:I14 O12:O14 F12:F14">
    <cfRule type="cellIs" priority="4" dxfId="0" operator="greaterThan" stopIfTrue="1">
      <formula>140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:L1"/>
    </sheetView>
  </sheetViews>
  <sheetFormatPr defaultColWidth="9.140625" defaultRowHeight="12.75"/>
  <cols>
    <col min="1" max="1" width="7.7109375" style="5" customWidth="1"/>
    <col min="2" max="2" width="16.57421875" style="5" customWidth="1"/>
    <col min="3" max="3" width="24.57421875" style="5" customWidth="1"/>
    <col min="4" max="9" width="5.7109375" style="5" customWidth="1"/>
    <col min="10" max="11" width="7.28125" style="5" customWidth="1"/>
    <col min="12" max="12" width="9.140625" style="5" customWidth="1"/>
  </cols>
  <sheetData>
    <row r="1" spans="1:18" ht="26.25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9"/>
      <c r="N1" s="9"/>
      <c r="O1" s="9"/>
      <c r="P1" s="9"/>
      <c r="Q1" s="9"/>
      <c r="R1" s="9"/>
    </row>
    <row r="2" spans="1:18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9"/>
      <c r="N2" s="9"/>
      <c r="O2" s="9"/>
      <c r="P2" s="9"/>
      <c r="Q2" s="9"/>
      <c r="R2" s="9"/>
    </row>
    <row r="3" spans="1:12" ht="15" customHeight="1" thickBot="1">
      <c r="A3" s="1" t="s">
        <v>0</v>
      </c>
      <c r="B3" s="1" t="s">
        <v>41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14</v>
      </c>
      <c r="K3" s="1" t="s">
        <v>15</v>
      </c>
      <c r="L3" s="16" t="s">
        <v>16</v>
      </c>
    </row>
    <row r="4" spans="1:12" ht="15" customHeight="1">
      <c r="A4" s="14" t="s">
        <v>18</v>
      </c>
      <c r="B4" s="14" t="s">
        <v>69</v>
      </c>
      <c r="C4" s="14" t="s">
        <v>74</v>
      </c>
      <c r="D4" s="4">
        <v>140</v>
      </c>
      <c r="E4" s="4">
        <v>63</v>
      </c>
      <c r="F4" s="6">
        <f>D4+E4</f>
        <v>203</v>
      </c>
      <c r="G4" s="4">
        <v>149</v>
      </c>
      <c r="H4" s="4">
        <v>47</v>
      </c>
      <c r="I4" s="6">
        <f>G4+H4</f>
        <v>196</v>
      </c>
      <c r="J4" s="14">
        <f aca="true" t="shared" si="0" ref="J4:L8">D4+G4</f>
        <v>289</v>
      </c>
      <c r="K4" s="14">
        <f t="shared" si="0"/>
        <v>110</v>
      </c>
      <c r="L4" s="6">
        <f t="shared" si="0"/>
        <v>399</v>
      </c>
    </row>
    <row r="5" spans="1:12" ht="15" customHeight="1">
      <c r="A5" s="15" t="s">
        <v>19</v>
      </c>
      <c r="B5" s="15" t="s">
        <v>69</v>
      </c>
      <c r="C5" s="15" t="s">
        <v>75</v>
      </c>
      <c r="D5" s="2">
        <v>142</v>
      </c>
      <c r="E5" s="2">
        <v>62</v>
      </c>
      <c r="F5" s="7">
        <f>D5+E5</f>
        <v>204</v>
      </c>
      <c r="G5" s="2">
        <v>132</v>
      </c>
      <c r="H5" s="2">
        <v>60</v>
      </c>
      <c r="I5" s="7">
        <f>G5+H5</f>
        <v>192</v>
      </c>
      <c r="J5" s="15">
        <f t="shared" si="0"/>
        <v>274</v>
      </c>
      <c r="K5" s="15">
        <f t="shared" si="0"/>
        <v>122</v>
      </c>
      <c r="L5" s="7">
        <f t="shared" si="0"/>
        <v>396</v>
      </c>
    </row>
    <row r="6" spans="1:12" ht="15" customHeight="1">
      <c r="A6" s="15" t="s">
        <v>20</v>
      </c>
      <c r="B6" s="15" t="s">
        <v>52</v>
      </c>
      <c r="C6" s="15" t="s">
        <v>72</v>
      </c>
      <c r="D6" s="2">
        <v>132</v>
      </c>
      <c r="E6" s="2">
        <v>61</v>
      </c>
      <c r="F6" s="7">
        <f>D6+E6</f>
        <v>193</v>
      </c>
      <c r="G6" s="2">
        <v>125</v>
      </c>
      <c r="H6" s="2">
        <v>36</v>
      </c>
      <c r="I6" s="7">
        <f>G6+H6</f>
        <v>161</v>
      </c>
      <c r="J6" s="15">
        <f t="shared" si="0"/>
        <v>257</v>
      </c>
      <c r="K6" s="15">
        <f t="shared" si="0"/>
        <v>97</v>
      </c>
      <c r="L6" s="7">
        <f t="shared" si="0"/>
        <v>354</v>
      </c>
    </row>
    <row r="7" spans="1:12" ht="15" customHeight="1">
      <c r="A7" s="15" t="s">
        <v>21</v>
      </c>
      <c r="B7" s="15" t="s">
        <v>52</v>
      </c>
      <c r="C7" s="15" t="s">
        <v>71</v>
      </c>
      <c r="D7" s="2">
        <v>93</v>
      </c>
      <c r="E7" s="2">
        <v>25</v>
      </c>
      <c r="F7" s="7">
        <f>D7+E7</f>
        <v>118</v>
      </c>
      <c r="G7" s="2">
        <v>117</v>
      </c>
      <c r="H7" s="2">
        <v>52</v>
      </c>
      <c r="I7" s="7">
        <f>G7+H7</f>
        <v>169</v>
      </c>
      <c r="J7" s="15">
        <f t="shared" si="0"/>
        <v>210</v>
      </c>
      <c r="K7" s="15">
        <f t="shared" si="0"/>
        <v>77</v>
      </c>
      <c r="L7" s="7">
        <f t="shared" si="0"/>
        <v>287</v>
      </c>
    </row>
    <row r="8" spans="1:12" ht="15" customHeight="1">
      <c r="A8" s="15" t="s">
        <v>22</v>
      </c>
      <c r="B8" s="15" t="s">
        <v>52</v>
      </c>
      <c r="C8" s="15" t="s">
        <v>73</v>
      </c>
      <c r="D8" s="2">
        <v>109</v>
      </c>
      <c r="E8" s="2">
        <v>33</v>
      </c>
      <c r="F8" s="7">
        <f>D8+E8</f>
        <v>142</v>
      </c>
      <c r="G8" s="2">
        <v>101</v>
      </c>
      <c r="H8" s="2">
        <v>27</v>
      </c>
      <c r="I8" s="7">
        <f>G8+H8</f>
        <v>128</v>
      </c>
      <c r="J8" s="15">
        <f t="shared" si="0"/>
        <v>210</v>
      </c>
      <c r="K8" s="15">
        <f t="shared" si="0"/>
        <v>60</v>
      </c>
      <c r="L8" s="7">
        <f t="shared" si="0"/>
        <v>270</v>
      </c>
    </row>
    <row r="9" ht="15" customHeight="1"/>
    <row r="11" spans="1:12" ht="26.25">
      <c r="A11" s="54" t="s">
        <v>77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3" spans="1:12" ht="13.5" thickBot="1">
      <c r="A13" s="1" t="s">
        <v>0</v>
      </c>
      <c r="B13" s="1" t="s">
        <v>41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14</v>
      </c>
      <c r="K13" s="1" t="s">
        <v>15</v>
      </c>
      <c r="L13" s="16" t="s">
        <v>16</v>
      </c>
    </row>
    <row r="14" spans="1:12" ht="12.75">
      <c r="A14" s="14" t="s">
        <v>18</v>
      </c>
      <c r="B14" s="14" t="s">
        <v>54</v>
      </c>
      <c r="C14" s="14" t="s">
        <v>79</v>
      </c>
      <c r="D14" s="4"/>
      <c r="E14" s="4"/>
      <c r="F14" s="6"/>
      <c r="G14" s="4"/>
      <c r="H14" s="4"/>
      <c r="I14" s="6"/>
      <c r="J14" s="14">
        <v>354</v>
      </c>
      <c r="K14" s="14">
        <v>173</v>
      </c>
      <c r="L14" s="6">
        <f>SUM(J14:K14)</f>
        <v>527</v>
      </c>
    </row>
    <row r="15" spans="1:12" ht="12.75">
      <c r="A15" s="15" t="s">
        <v>19</v>
      </c>
      <c r="B15" s="15" t="s">
        <v>52</v>
      </c>
      <c r="C15" s="15" t="s">
        <v>82</v>
      </c>
      <c r="D15" s="2"/>
      <c r="E15" s="2"/>
      <c r="F15" s="7"/>
      <c r="G15" s="2"/>
      <c r="H15" s="2"/>
      <c r="I15" s="7"/>
      <c r="J15" s="15">
        <v>340</v>
      </c>
      <c r="K15" s="15">
        <v>124</v>
      </c>
      <c r="L15" s="7">
        <f>SUM(J15:K15)</f>
        <v>464</v>
      </c>
    </row>
    <row r="16" spans="1:12" ht="12.75">
      <c r="A16" s="15" t="s">
        <v>20</v>
      </c>
      <c r="B16" s="15" t="s">
        <v>60</v>
      </c>
      <c r="C16" s="15" t="s">
        <v>78</v>
      </c>
      <c r="D16" s="2"/>
      <c r="E16" s="2"/>
      <c r="F16" s="7"/>
      <c r="G16" s="2"/>
      <c r="H16" s="2"/>
      <c r="I16" s="7"/>
      <c r="J16" s="15">
        <v>315</v>
      </c>
      <c r="K16" s="15">
        <v>145</v>
      </c>
      <c r="L16" s="7">
        <f>SUM(J16:K16)</f>
        <v>460</v>
      </c>
    </row>
    <row r="17" spans="1:12" ht="12.75">
      <c r="A17" s="15" t="s">
        <v>21</v>
      </c>
      <c r="B17" s="15" t="s">
        <v>69</v>
      </c>
      <c r="C17" s="15" t="s">
        <v>80</v>
      </c>
      <c r="D17" s="2"/>
      <c r="E17" s="2"/>
      <c r="F17" s="7"/>
      <c r="G17" s="2"/>
      <c r="H17" s="2"/>
      <c r="I17" s="7"/>
      <c r="J17" s="15">
        <v>332</v>
      </c>
      <c r="K17" s="15">
        <v>120</v>
      </c>
      <c r="L17" s="7">
        <f>SUM(J17:K17)</f>
        <v>452</v>
      </c>
    </row>
    <row r="18" spans="1:12" ht="12.75">
      <c r="A18" s="15" t="s">
        <v>22</v>
      </c>
      <c r="B18" s="15" t="s">
        <v>60</v>
      </c>
      <c r="C18" s="15" t="s">
        <v>81</v>
      </c>
      <c r="D18" s="2"/>
      <c r="E18" s="2"/>
      <c r="F18" s="7"/>
      <c r="G18" s="2"/>
      <c r="H18" s="2"/>
      <c r="I18" s="7"/>
      <c r="J18" s="15">
        <v>308</v>
      </c>
      <c r="K18" s="15">
        <v>76</v>
      </c>
      <c r="L18" s="7">
        <f>SUM(J18:K18)</f>
        <v>384</v>
      </c>
    </row>
    <row r="19" spans="1:12" s="18" customFormat="1" ht="13.5" thickBot="1">
      <c r="A19" s="1" t="s">
        <v>0</v>
      </c>
      <c r="B19" s="1" t="s">
        <v>41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14</v>
      </c>
      <c r="K19" s="1" t="s">
        <v>15</v>
      </c>
      <c r="L19" s="16" t="s">
        <v>16</v>
      </c>
    </row>
    <row r="20" spans="1:12" ht="12.75">
      <c r="A20" s="15" t="s">
        <v>18</v>
      </c>
      <c r="B20" s="15" t="s">
        <v>52</v>
      </c>
      <c r="C20" s="15" t="s">
        <v>83</v>
      </c>
      <c r="D20" s="2"/>
      <c r="E20" s="2"/>
      <c r="F20" s="7"/>
      <c r="G20" s="2"/>
      <c r="H20" s="2"/>
      <c r="I20" s="7"/>
      <c r="J20" s="15">
        <v>331</v>
      </c>
      <c r="K20" s="15">
        <v>139</v>
      </c>
      <c r="L20" s="7">
        <f>SUM(J20:K20)</f>
        <v>470</v>
      </c>
    </row>
  </sheetData>
  <mergeCells count="2">
    <mergeCell ref="A1:L1"/>
    <mergeCell ref="A11:L1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:L1"/>
    </sheetView>
  </sheetViews>
  <sheetFormatPr defaultColWidth="9.140625" defaultRowHeight="12.75"/>
  <cols>
    <col min="1" max="1" width="7.7109375" style="5" customWidth="1"/>
    <col min="2" max="2" width="16.57421875" style="5" customWidth="1"/>
    <col min="3" max="3" width="24.57421875" style="5" customWidth="1"/>
    <col min="4" max="9" width="5.7109375" style="5" customWidth="1"/>
    <col min="10" max="11" width="7.28125" style="5" customWidth="1"/>
    <col min="12" max="12" width="9.140625" style="5" customWidth="1"/>
  </cols>
  <sheetData>
    <row r="1" spans="1:18" ht="26.25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9"/>
      <c r="N1" s="9"/>
      <c r="O1" s="9"/>
      <c r="P1" s="9"/>
      <c r="Q1" s="9"/>
      <c r="R1" s="9"/>
    </row>
    <row r="3" spans="1:12" ht="13.5" thickBot="1">
      <c r="A3" s="1" t="s">
        <v>0</v>
      </c>
      <c r="B3" s="1" t="s">
        <v>41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14</v>
      </c>
      <c r="K3" s="1" t="s">
        <v>15</v>
      </c>
      <c r="L3" s="16" t="s">
        <v>16</v>
      </c>
    </row>
    <row r="4" spans="1:12" ht="12.75">
      <c r="A4" s="14" t="s">
        <v>18</v>
      </c>
      <c r="B4" s="14" t="s">
        <v>53</v>
      </c>
      <c r="C4" s="14" t="s">
        <v>85</v>
      </c>
      <c r="D4" s="4"/>
      <c r="E4" s="4"/>
      <c r="F4" s="6"/>
      <c r="G4" s="4"/>
      <c r="H4" s="4"/>
      <c r="I4" s="6"/>
      <c r="J4" s="14">
        <v>354</v>
      </c>
      <c r="K4" s="14">
        <v>154</v>
      </c>
      <c r="L4" s="6">
        <f>SUM(J4:K4)</f>
        <v>508</v>
      </c>
    </row>
    <row r="5" spans="1:12" ht="12.75">
      <c r="A5" s="15" t="s">
        <v>19</v>
      </c>
      <c r="B5" s="15" t="s">
        <v>69</v>
      </c>
      <c r="C5" s="15" t="s">
        <v>86</v>
      </c>
      <c r="D5" s="2"/>
      <c r="E5" s="2"/>
      <c r="F5" s="7"/>
      <c r="G5" s="2"/>
      <c r="H5" s="2"/>
      <c r="I5" s="7"/>
      <c r="J5" s="15">
        <v>350</v>
      </c>
      <c r="K5" s="15">
        <v>148</v>
      </c>
      <c r="L5" s="7">
        <f aca="true" t="shared" si="0" ref="L5:L11">SUM(J5:K5)</f>
        <v>498</v>
      </c>
    </row>
    <row r="6" spans="1:12" ht="12.75">
      <c r="A6" s="15" t="s">
        <v>20</v>
      </c>
      <c r="B6" s="15" t="s">
        <v>69</v>
      </c>
      <c r="C6" s="15" t="s">
        <v>87</v>
      </c>
      <c r="D6" s="2"/>
      <c r="E6" s="2"/>
      <c r="F6" s="7"/>
      <c r="G6" s="2"/>
      <c r="H6" s="2"/>
      <c r="I6" s="7"/>
      <c r="J6" s="15">
        <v>332</v>
      </c>
      <c r="K6" s="15">
        <v>161</v>
      </c>
      <c r="L6" s="7">
        <f>SUM(J6:K6)</f>
        <v>493</v>
      </c>
    </row>
    <row r="7" spans="1:12" ht="12.75">
      <c r="A7" s="15" t="s">
        <v>21</v>
      </c>
      <c r="B7" s="15" t="s">
        <v>53</v>
      </c>
      <c r="C7" s="15" t="s">
        <v>88</v>
      </c>
      <c r="D7" s="2"/>
      <c r="E7" s="2"/>
      <c r="F7" s="7"/>
      <c r="G7" s="2"/>
      <c r="H7" s="2"/>
      <c r="I7" s="7"/>
      <c r="J7" s="15">
        <v>327</v>
      </c>
      <c r="K7" s="15">
        <v>164</v>
      </c>
      <c r="L7" s="7">
        <f t="shared" si="0"/>
        <v>491</v>
      </c>
    </row>
    <row r="8" spans="1:12" ht="12.75">
      <c r="A8" s="15" t="s">
        <v>22</v>
      </c>
      <c r="B8" s="15" t="s">
        <v>52</v>
      </c>
      <c r="C8" s="15" t="s">
        <v>89</v>
      </c>
      <c r="D8" s="2"/>
      <c r="E8" s="2"/>
      <c r="F8" s="7"/>
      <c r="G8" s="2"/>
      <c r="H8" s="2"/>
      <c r="I8" s="7"/>
      <c r="J8" s="15">
        <v>337</v>
      </c>
      <c r="K8" s="15">
        <v>136</v>
      </c>
      <c r="L8" s="7">
        <f t="shared" si="0"/>
        <v>473</v>
      </c>
    </row>
    <row r="9" spans="1:12" ht="12.75">
      <c r="A9" s="15" t="s">
        <v>23</v>
      </c>
      <c r="B9" s="15" t="s">
        <v>53</v>
      </c>
      <c r="C9" s="15" t="s">
        <v>90</v>
      </c>
      <c r="D9" s="2"/>
      <c r="E9" s="2"/>
      <c r="F9" s="7"/>
      <c r="G9" s="2"/>
      <c r="H9" s="2"/>
      <c r="I9" s="7"/>
      <c r="J9" s="15">
        <v>328</v>
      </c>
      <c r="K9" s="15">
        <v>114</v>
      </c>
      <c r="L9" s="7">
        <f t="shared" si="0"/>
        <v>442</v>
      </c>
    </row>
    <row r="10" spans="1:12" ht="12.75">
      <c r="A10" s="15" t="s">
        <v>24</v>
      </c>
      <c r="B10" s="15" t="s">
        <v>52</v>
      </c>
      <c r="C10" s="15" t="s">
        <v>91</v>
      </c>
      <c r="D10" s="2"/>
      <c r="E10" s="2"/>
      <c r="F10" s="7"/>
      <c r="G10" s="2"/>
      <c r="H10" s="2"/>
      <c r="I10" s="7"/>
      <c r="J10" s="15">
        <v>308</v>
      </c>
      <c r="K10" s="15">
        <v>129</v>
      </c>
      <c r="L10" s="7">
        <f t="shared" si="0"/>
        <v>437</v>
      </c>
    </row>
    <row r="11" spans="1:12" ht="12.75">
      <c r="A11" s="15" t="s">
        <v>25</v>
      </c>
      <c r="B11" s="15" t="s">
        <v>53</v>
      </c>
      <c r="C11" s="15" t="s">
        <v>92</v>
      </c>
      <c r="D11" s="2"/>
      <c r="E11" s="2"/>
      <c r="F11" s="7"/>
      <c r="G11" s="2"/>
      <c r="H11" s="2"/>
      <c r="I11" s="7"/>
      <c r="J11" s="15">
        <v>307</v>
      </c>
      <c r="K11" s="15">
        <v>129</v>
      </c>
      <c r="L11" s="7">
        <f t="shared" si="0"/>
        <v>436</v>
      </c>
    </row>
    <row r="12" spans="1:12" s="18" customFormat="1" ht="13.5" thickBot="1">
      <c r="A12" s="1" t="s">
        <v>0</v>
      </c>
      <c r="B12" s="1" t="s">
        <v>41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14</v>
      </c>
      <c r="K12" s="1" t="s">
        <v>15</v>
      </c>
      <c r="L12" s="16" t="s">
        <v>16</v>
      </c>
    </row>
    <row r="13" spans="1:12" ht="12.75">
      <c r="A13" s="15" t="s">
        <v>18</v>
      </c>
      <c r="B13" s="15" t="s">
        <v>69</v>
      </c>
      <c r="C13" s="15" t="s">
        <v>93</v>
      </c>
      <c r="D13" s="2"/>
      <c r="E13" s="2"/>
      <c r="F13" s="7"/>
      <c r="G13" s="2"/>
      <c r="H13" s="2"/>
      <c r="I13" s="7"/>
      <c r="J13" s="15">
        <v>335</v>
      </c>
      <c r="K13" s="15">
        <v>158</v>
      </c>
      <c r="L13" s="7">
        <f>SUM(J13:K13)</f>
        <v>493</v>
      </c>
    </row>
    <row r="14" spans="1:12" ht="12.75">
      <c r="A14" s="15" t="s">
        <v>19</v>
      </c>
      <c r="B14" s="15" t="s">
        <v>52</v>
      </c>
      <c r="C14" s="15" t="s">
        <v>94</v>
      </c>
      <c r="D14" s="2"/>
      <c r="E14" s="2"/>
      <c r="F14" s="7"/>
      <c r="G14" s="2"/>
      <c r="H14" s="2"/>
      <c r="I14" s="7"/>
      <c r="J14" s="15">
        <v>318</v>
      </c>
      <c r="K14" s="15">
        <v>140</v>
      </c>
      <c r="L14" s="7">
        <f>SUM(J14:K14)</f>
        <v>458</v>
      </c>
    </row>
  </sheetData>
  <mergeCells count="1">
    <mergeCell ref="A1:L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uživatel</cp:lastModifiedBy>
  <cp:lastPrinted>2009-01-12T20:11:36Z</cp:lastPrinted>
  <dcterms:created xsi:type="dcterms:W3CDTF">2007-04-04T05:25:02Z</dcterms:created>
  <dcterms:modified xsi:type="dcterms:W3CDTF">2009-02-23T16:17:47Z</dcterms:modified>
  <cp:category/>
  <cp:version/>
  <cp:contentType/>
  <cp:contentStatus/>
</cp:coreProperties>
</file>