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45" windowWidth="12120" windowHeight="8580" activeTab="2"/>
  </bookViews>
  <sheets>
    <sheet name="H.Králové" sheetId="1" r:id="rId1"/>
    <sheet name="Náchod" sheetId="2" r:id="rId2"/>
    <sheet name="Rychnov" sheetId="3" r:id="rId3"/>
    <sheet name="Trutnov" sheetId="4" r:id="rId4"/>
    <sheet name="Jičín " sheetId="5" r:id="rId5"/>
  </sheets>
  <definedNames>
    <definedName name="_xlnm._FilterDatabase" localSheetId="2" hidden="1">'Rychnov'!$B$3:$S$3</definedName>
    <definedName name="data" localSheetId="4">'Jičín '!$B$6:$C$10,'Jičín '!$D$6:$F$10,'Jičín '!$H$6:$J$10,'Jičín '!$L$6:$N$10,'Jičín '!$P$6:$R$10</definedName>
    <definedName name="data">#REF!,#REF!,#REF!,#REF!,#REF!</definedName>
    <definedName name="_xlnm.Print_Area" localSheetId="4">'Jičín '!$B$2:$W$14</definedName>
    <definedName name="_xlnm.Print_Area" localSheetId="1">'Náchod'!$A$1:$Z$24</definedName>
  </definedNames>
  <calcPr fullCalcOnLoad="1"/>
</workbook>
</file>

<file path=xl/sharedStrings.xml><?xml version="1.0" encoding="utf-8"?>
<sst xmlns="http://schemas.openxmlformats.org/spreadsheetml/2006/main" count="1298" uniqueCount="440">
  <si>
    <t>Jméno</t>
  </si>
  <si>
    <t>Oddíl</t>
  </si>
  <si>
    <t>plné</t>
  </si>
  <si>
    <t>dorážka</t>
  </si>
  <si>
    <t>celkem</t>
  </si>
  <si>
    <t>1. dráha</t>
  </si>
  <si>
    <t>2. dráha</t>
  </si>
  <si>
    <t>chyby</t>
  </si>
  <si>
    <t>PLNÉ</t>
  </si>
  <si>
    <t>DORÁŽKA</t>
  </si>
  <si>
    <t>CHYBY</t>
  </si>
  <si>
    <t>CELKEM</t>
  </si>
  <si>
    <t>POŘADÍ</t>
  </si>
  <si>
    <t>3. dráha</t>
  </si>
  <si>
    <t>4. dráha</t>
  </si>
  <si>
    <t>Nálevka Miroslav</t>
  </si>
  <si>
    <t>Měkota Zdeněk</t>
  </si>
  <si>
    <t>Bartoníček Martin</t>
  </si>
  <si>
    <t>Vondráček Ivan</t>
  </si>
  <si>
    <t>SKK Hořice</t>
  </si>
  <si>
    <t>Horák Luděk</t>
  </si>
  <si>
    <t>Fikar Martin</t>
  </si>
  <si>
    <t>Honer club Březovice</t>
  </si>
  <si>
    <t>Vejvara Jiří</t>
  </si>
  <si>
    <t>Vejvara Josef</t>
  </si>
  <si>
    <t>Plaňanský Agaton</t>
  </si>
  <si>
    <t>Vik Lukáš</t>
  </si>
  <si>
    <t>Louda Pavel</t>
  </si>
  <si>
    <t>Mazáček Martin</t>
  </si>
  <si>
    <t>Kříž Jaroslav</t>
  </si>
  <si>
    <t>SKK Jičín</t>
  </si>
  <si>
    <t>Rolf Aleš</t>
  </si>
  <si>
    <t>TJ Nová Paka</t>
  </si>
  <si>
    <t>Erlebach Jaromír</t>
  </si>
  <si>
    <t>Bajer Jiří</t>
  </si>
  <si>
    <t>Hruška Vlastimil</t>
  </si>
  <si>
    <t>SK Uragan Milovice</t>
  </si>
  <si>
    <t>Fuchs Tomáš</t>
  </si>
  <si>
    <t>Šklíba Jaromír</t>
  </si>
  <si>
    <t>Kroupa Radek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</si>
  <si>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</si>
  <si>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</si>
  <si>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</si>
  <si>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</si>
  <si>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</si>
  <si>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</si>
  <si>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</si>
  <si>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</si>
  <si>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</si>
  <si>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</si>
  <si>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</si>
  <si>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</si>
  <si>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</si>
  <si>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</si>
  <si>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</si>
  <si>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</si>
  <si>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</si>
  <si>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</si>
  <si>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</si>
  <si>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</si>
  <si>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Pořadí</t>
  </si>
  <si>
    <t>Příjmení</t>
  </si>
  <si>
    <t>I.dráha</t>
  </si>
  <si>
    <t>celkem I.dráha</t>
  </si>
  <si>
    <t>II.dráha</t>
  </si>
  <si>
    <t>celkem II.dráha</t>
  </si>
  <si>
    <t>III.dráha</t>
  </si>
  <si>
    <t>celkem III.dráha</t>
  </si>
  <si>
    <t>IV.dráha</t>
  </si>
  <si>
    <t>celkem IV.dráha</t>
  </si>
  <si>
    <t>Výkon</t>
  </si>
  <si>
    <t>Chyby</t>
  </si>
  <si>
    <t>dor.</t>
  </si>
  <si>
    <t>Plné</t>
  </si>
  <si>
    <t>Dorážka</t>
  </si>
  <si>
    <t>Honer Club Březovice</t>
  </si>
  <si>
    <t>Honec Club Březovice</t>
  </si>
  <si>
    <t>Souček Václav</t>
  </si>
  <si>
    <t>Inquort Václav</t>
  </si>
  <si>
    <t>Hercík Zbyněk</t>
  </si>
  <si>
    <t>Pavlata Vladimír</t>
  </si>
  <si>
    <t>Čapek Jiří</t>
  </si>
  <si>
    <t>Beyer Pavel</t>
  </si>
  <si>
    <t>Novotný Jindřich</t>
  </si>
  <si>
    <t>Fajfer Jaroslav</t>
  </si>
  <si>
    <t>Oubram Stanislav</t>
  </si>
  <si>
    <t>Dymáček Zdeněk</t>
  </si>
  <si>
    <t>Weihrauch Jaroslav</t>
  </si>
  <si>
    <t>Langr Miroslav</t>
  </si>
  <si>
    <t>Souček Miroslav</t>
  </si>
  <si>
    <t>Křivka Ladislav</t>
  </si>
  <si>
    <t>Lánský Dobroslav</t>
  </si>
  <si>
    <t>Brumlich Jiří</t>
  </si>
  <si>
    <t>Čermák František</t>
  </si>
  <si>
    <t>Fikar Zbyněk</t>
  </si>
  <si>
    <t>Bajer Bohuslav</t>
  </si>
  <si>
    <t>Langr Josef</t>
  </si>
  <si>
    <t>OMJ muži 2014 - okres Jičín (hráno 4.1. 2014 v Hořicích, rozhodčí Vondráček)</t>
  </si>
  <si>
    <t>OMJ senioři 2014 - okres Jičín (hráno 4.1. 2014 v Jičíně, rozhodčí Hrdinová)</t>
  </si>
  <si>
    <t>MOJ 2014 - muži - Hradec Králové  4.1.2014 - kvalifikace</t>
  </si>
  <si>
    <t>Poř.</t>
  </si>
  <si>
    <t>PŘÍJMENÍ</t>
  </si>
  <si>
    <t>JMÉNO</t>
  </si>
  <si>
    <t>KLUB</t>
  </si>
  <si>
    <t>dr. 1</t>
  </si>
  <si>
    <t>dr.2</t>
  </si>
  <si>
    <t>dr. 3</t>
  </si>
  <si>
    <t>dr. 4</t>
  </si>
  <si>
    <t>kvalifikace</t>
  </si>
  <si>
    <t>P</t>
  </si>
  <si>
    <t>D</t>
  </si>
  <si>
    <t>C</t>
  </si>
  <si>
    <t>CH</t>
  </si>
  <si>
    <t>pořadí</t>
  </si>
  <si>
    <t>KINDL</t>
  </si>
  <si>
    <t>ROMAN</t>
  </si>
  <si>
    <t>SKK TŘEBECHOVICE</t>
  </si>
  <si>
    <t>MOTYČKA</t>
  </si>
  <si>
    <t>OLDŘICH</t>
  </si>
  <si>
    <t>CUPAL</t>
  </si>
  <si>
    <t>MIROSLAV</t>
  </si>
  <si>
    <t>MOCHAN</t>
  </si>
  <si>
    <t>JIŘÍ</t>
  </si>
  <si>
    <t>KK ZÁLABÁK SMIŘICE</t>
  </si>
  <si>
    <t>DVOŘÁK</t>
  </si>
  <si>
    <t>JOSEF</t>
  </si>
  <si>
    <t>HANZLÍČEK</t>
  </si>
  <si>
    <t>DAVID</t>
  </si>
  <si>
    <t>SKPK HRADEC KRÁLOVÉ</t>
  </si>
  <si>
    <t>KAMENICKÝ</t>
  </si>
  <si>
    <t>MARTIN</t>
  </si>
  <si>
    <t>MIKOLÁŠEK</t>
  </si>
  <si>
    <t>LADISLAV</t>
  </si>
  <si>
    <t>DIVIŠ</t>
  </si>
  <si>
    <t>ZDENĚK</t>
  </si>
  <si>
    <t>KVAPIL</t>
  </si>
  <si>
    <t>MILOŠ</t>
  </si>
  <si>
    <t>JANEČEK</t>
  </si>
  <si>
    <t>MICHAL</t>
  </si>
  <si>
    <t xml:space="preserve">VRABEC </t>
  </si>
  <si>
    <t>URGELA</t>
  </si>
  <si>
    <t>RADEK</t>
  </si>
  <si>
    <t>ANDRES</t>
  </si>
  <si>
    <t>PATRIK</t>
  </si>
  <si>
    <t xml:space="preserve">KOUTNÍK </t>
  </si>
  <si>
    <t>PETR</t>
  </si>
  <si>
    <t>JOZEF</t>
  </si>
  <si>
    <t>KAREL</t>
  </si>
  <si>
    <t xml:space="preserve"> </t>
  </si>
  <si>
    <t>MOJ 2014 - muži - Hradec Králové 4.1.2014 - FINÁLE</t>
  </si>
  <si>
    <t>KVALIFIKACE</t>
  </si>
  <si>
    <t>CELKEM FINÁLE</t>
  </si>
  <si>
    <t xml:space="preserve">Hlavní rozhodčí: Zdeněk Diviš </t>
  </si>
  <si>
    <t>MOJ 2014 - senioři - 4.1.2014</t>
  </si>
  <si>
    <t>poř.</t>
  </si>
  <si>
    <t>SKPK HK</t>
  </si>
  <si>
    <t>MACHAČ</t>
  </si>
  <si>
    <t>GüTLER</t>
  </si>
  <si>
    <t>JAROSLAV</t>
  </si>
  <si>
    <t>RYNT</t>
  </si>
  <si>
    <t>PROKOP</t>
  </si>
  <si>
    <t>TREJTNAR</t>
  </si>
  <si>
    <t>BOHUSLAV</t>
  </si>
  <si>
    <t>HORNYCH</t>
  </si>
  <si>
    <t>NOVOTNÝ</t>
  </si>
  <si>
    <t>VÁCLAV</t>
  </si>
  <si>
    <t>ŠOLC</t>
  </si>
  <si>
    <t>PARDUBSKÝ</t>
  </si>
  <si>
    <t>BERÁNEK</t>
  </si>
  <si>
    <t>FRANTIŠEK</t>
  </si>
  <si>
    <t>Mistrovství okresu 2014 - kvalifikace</t>
  </si>
  <si>
    <t>Kategorie: Muži, Pořadatel: Náchod</t>
  </si>
  <si>
    <t>oddíl</t>
  </si>
  <si>
    <t>ch.</t>
  </si>
  <si>
    <t>1.dráha</t>
  </si>
  <si>
    <t>2.dráha</t>
  </si>
  <si>
    <t>3.dráha</t>
  </si>
  <si>
    <t>4.dráha</t>
  </si>
  <si>
    <t>Pavel Novák</t>
  </si>
  <si>
    <t>TJ Červený Kostelec</t>
  </si>
  <si>
    <t>Jaroslav Hažva</t>
  </si>
  <si>
    <t>SKK Primátor Náchod</t>
  </si>
  <si>
    <t>Zdeněk Říha</t>
  </si>
  <si>
    <t>Michal Jirouš</t>
  </si>
  <si>
    <t>Jan Adamů</t>
  </si>
  <si>
    <t>Jiří Hetych</t>
  </si>
  <si>
    <t>Jiří Doucha ml.</t>
  </si>
  <si>
    <t>Ladislav Beránek</t>
  </si>
  <si>
    <t>Štěpán Schuster</t>
  </si>
  <si>
    <t>Tomáš Majer</t>
  </si>
  <si>
    <t>Roman Straka</t>
  </si>
  <si>
    <t>Daniel Balcar</t>
  </si>
  <si>
    <t>Martin Mýl</t>
  </si>
  <si>
    <t>Michal Vlček</t>
  </si>
  <si>
    <t>Martin Kovář</t>
  </si>
  <si>
    <t>Lukáš Janko</t>
  </si>
  <si>
    <t>Miloš Voleský</t>
  </si>
  <si>
    <t>Libor Drábek</t>
  </si>
  <si>
    <t>Tomáš Adamů</t>
  </si>
  <si>
    <t>Kamil Mýl</t>
  </si>
  <si>
    <t>Mistrovství okresu - 4.1.2014 - finále</t>
  </si>
  <si>
    <t>Kategorie: Muži,  Pořadatel: Náchod</t>
  </si>
  <si>
    <t>finále</t>
  </si>
  <si>
    <t>Okresní přebory, Rychnov n/Kn - Muži 2014 kvalifikace</t>
  </si>
  <si>
    <t>LOS</t>
  </si>
  <si>
    <t>Jméno hráče</t>
  </si>
  <si>
    <t>P1</t>
  </si>
  <si>
    <t>D1</t>
  </si>
  <si>
    <t>C1</t>
  </si>
  <si>
    <t>P2</t>
  </si>
  <si>
    <t>D2</t>
  </si>
  <si>
    <t>C2</t>
  </si>
  <si>
    <t>P3</t>
  </si>
  <si>
    <t>D3</t>
  </si>
  <si>
    <t>C3</t>
  </si>
  <si>
    <t>P4</t>
  </si>
  <si>
    <t>D4</t>
  </si>
  <si>
    <t>C4</t>
  </si>
  <si>
    <t>Dor.</t>
  </si>
  <si>
    <t>Celkem</t>
  </si>
  <si>
    <t>Čihák Martin</t>
  </si>
  <si>
    <t>TJ START RK</t>
  </si>
  <si>
    <t>Podzimek Martin</t>
  </si>
  <si>
    <t>Ksandr Dalibor</t>
  </si>
  <si>
    <t>Píč Pavel</t>
  </si>
  <si>
    <t>SK Solnice</t>
  </si>
  <si>
    <t>Jung Radek</t>
  </si>
  <si>
    <t>Dymák Pavel</t>
  </si>
  <si>
    <t>Václavek Roman</t>
  </si>
  <si>
    <t>Sokol Dobruška</t>
  </si>
  <si>
    <t>Seniura Jakub</t>
  </si>
  <si>
    <t>Brouček Jiří</t>
  </si>
  <si>
    <t>SKK Č.Meziříčí</t>
  </si>
  <si>
    <t>Šmejda Jaroslav</t>
  </si>
  <si>
    <t>Holakovský Martin</t>
  </si>
  <si>
    <t>Dušánek Pavel</t>
  </si>
  <si>
    <t>Štěpán David</t>
  </si>
  <si>
    <t>Brouček Jan</t>
  </si>
  <si>
    <t>Hanzlík Miroslav</t>
  </si>
  <si>
    <t>Kala Michal</t>
  </si>
  <si>
    <t>Hampl David</t>
  </si>
  <si>
    <t>SK Týniště n.Orl.</t>
  </si>
  <si>
    <t>Chovanec Jaroslav</t>
  </si>
  <si>
    <t>Horáček Michal</t>
  </si>
  <si>
    <t>Krobot Michal</t>
  </si>
  <si>
    <t>Kopecký Jaroslav</t>
  </si>
  <si>
    <t>Okresní přebory, Rychnov n/Kn - MUŽI 2014 FINÁLE</t>
  </si>
  <si>
    <t>Pořadí.</t>
  </si>
  <si>
    <t>Finále</t>
  </si>
  <si>
    <t>+Kvalif.</t>
  </si>
  <si>
    <t xml:space="preserve">Pořadí </t>
  </si>
  <si>
    <t>Bidrmanová Irena</t>
  </si>
  <si>
    <t>Sýkorová Ilona</t>
  </si>
  <si>
    <t>Cíglerová Tereza</t>
  </si>
  <si>
    <t>Moravcová Věra</t>
  </si>
  <si>
    <t>Frydrychová Marie</t>
  </si>
  <si>
    <t xml:space="preserve">Okresní přebory, Rychnov n/Kn - ŽENY 2014 </t>
  </si>
  <si>
    <t xml:space="preserve">Okresní přebory, Rychnov n/Kn - SENIORKY 2014 </t>
  </si>
  <si>
    <t>4.1. 2014 Rychnov</t>
  </si>
  <si>
    <t>4.1. 2014 Solnice</t>
  </si>
  <si>
    <t>SK Týniště n. Orlicí</t>
  </si>
  <si>
    <t>Prošvic Josef</t>
  </si>
  <si>
    <t>Krsek Oldřich</t>
  </si>
  <si>
    <t>Sonnevend Vladimír</t>
  </si>
  <si>
    <t>SKK České Meziříčí</t>
  </si>
  <si>
    <t>Lorenc Milan</t>
  </si>
  <si>
    <t>KK Dobruška</t>
  </si>
  <si>
    <t>Gutler Vladimír</t>
  </si>
  <si>
    <t>Tobiška Zdeněk</t>
  </si>
  <si>
    <t>Slavík Jiří</t>
  </si>
  <si>
    <t>Brouček Jindřich</t>
  </si>
  <si>
    <t>Černý Jaroslav</t>
  </si>
  <si>
    <t>Balous Václav</t>
  </si>
  <si>
    <t>Brandejs Petr</t>
  </si>
  <si>
    <t>Králíček Jan</t>
  </si>
  <si>
    <t>Pozůstal Lubomír</t>
  </si>
  <si>
    <t>Vošvrda Milan</t>
  </si>
  <si>
    <t>Kuchař Vladislav</t>
  </si>
  <si>
    <t>Kejzlar Jaroslav</t>
  </si>
  <si>
    <t>Janda Ivan</t>
  </si>
  <si>
    <t>Brouček Milan</t>
  </si>
  <si>
    <t xml:space="preserve">Okresní přebory, Rychnov n/Kn - SENIOŘI 2014 </t>
  </si>
  <si>
    <t>Mistrovství okresu 4. 1.  2014</t>
  </si>
  <si>
    <t>Kategorie: senioři, Pořadatel: Červený Kostelec</t>
  </si>
  <si>
    <t>Adamů František</t>
  </si>
  <si>
    <t>Linhart Petr</t>
  </si>
  <si>
    <t>Tesař Jiří</t>
  </si>
  <si>
    <t>Hejnyš Miroslav</t>
  </si>
  <si>
    <t>Tichý Aleš</t>
  </si>
  <si>
    <t>Kejzlar Zdeněk</t>
  </si>
  <si>
    <t>Vodička Vladimír</t>
  </si>
  <si>
    <t>Dlohoška Jaroslav</t>
  </si>
  <si>
    <t>Bartoš Jan</t>
  </si>
  <si>
    <t>Janko Pavel</t>
  </si>
  <si>
    <t>MISTROVSTVÍ OKRESU TRUTNOV - SENIORKY</t>
  </si>
  <si>
    <t>Dvůr Králové, 04.01.2014</t>
  </si>
  <si>
    <t xml:space="preserve">      Jméno</t>
  </si>
  <si>
    <t xml:space="preserve">        TJ</t>
  </si>
  <si>
    <t>Reg.č.</t>
  </si>
  <si>
    <t>Doráž</t>
  </si>
  <si>
    <t>Krulišová Václava</t>
  </si>
  <si>
    <t>Loko Trutnov</t>
  </si>
  <si>
    <t>Graciasová Miloslava</t>
  </si>
  <si>
    <t>SKK Vrchlabí</t>
  </si>
  <si>
    <t>Kopecká Eva</t>
  </si>
  <si>
    <t>Kuhová Marie</t>
  </si>
  <si>
    <t>Trýznová Alena</t>
  </si>
  <si>
    <t>Běťáková Renata</t>
  </si>
  <si>
    <t>MISTROVSTVÍ OKRESU TRUTNOV 2014 - SENIOŘI</t>
  </si>
  <si>
    <t xml:space="preserve">        Jméno</t>
  </si>
  <si>
    <t xml:space="preserve">       TJ</t>
  </si>
  <si>
    <t>Jusko Jaroslav</t>
  </si>
  <si>
    <t>Trýzna Roman</t>
  </si>
  <si>
    <t>Škoda Jiří</t>
  </si>
  <si>
    <t>Jeníček Jaroslav</t>
  </si>
  <si>
    <t>Šulc Miroslav</t>
  </si>
  <si>
    <t>TJ Dvůr Králové</t>
  </si>
  <si>
    <t>Kačer Milan</t>
  </si>
  <si>
    <t>Kukla Václav</t>
  </si>
  <si>
    <t>Gracias Pavel</t>
  </si>
  <si>
    <t>Neruda Václav</t>
  </si>
  <si>
    <t>Šťastník Vladimír</t>
  </si>
  <si>
    <t>Slavík Karel</t>
  </si>
  <si>
    <t>Vejdělek Václav</t>
  </si>
  <si>
    <t>MISTROVSTVÍ OKRESU TRUTNOV 2014 - ŽENY</t>
  </si>
  <si>
    <t>Poříčí, 04.01.2014</t>
  </si>
  <si>
    <t xml:space="preserve">         Jméno</t>
  </si>
  <si>
    <t>Votočková Jana</t>
  </si>
  <si>
    <t>Van Steelantová Ilona</t>
  </si>
  <si>
    <t>Šmídová Kateřina</t>
  </si>
  <si>
    <t>Plšková Václava</t>
  </si>
  <si>
    <t>Kramosilová Martina</t>
  </si>
  <si>
    <t>6.    Tauchmanová Radka</t>
  </si>
  <si>
    <t>MISTROVSTVÍ OKRESU TRUTNOV 2014 - JUNIOŘI</t>
  </si>
  <si>
    <t>1.      Pokorný Josef</t>
  </si>
  <si>
    <t>Pokorný Josef</t>
  </si>
  <si>
    <t>Ringel Jan</t>
  </si>
  <si>
    <t>MISTROVSTVÍ OKRESU TRUTNOV 2014 - DOROSTENKY</t>
  </si>
  <si>
    <t>Trutnov, 04.01.2014</t>
  </si>
  <si>
    <t xml:space="preserve">      TJ</t>
  </si>
  <si>
    <t>Kammelová Eva</t>
  </si>
  <si>
    <t>Graciasová Jitka</t>
  </si>
  <si>
    <t>Fejfarová Martina</t>
  </si>
  <si>
    <t>MISTROVSTVÍ OKRESU TRUTNOV 2014 - DOROSTENCI</t>
  </si>
  <si>
    <t>Plšek Marek</t>
  </si>
  <si>
    <t>Ringel David</t>
  </si>
  <si>
    <t>Erben Ladislav</t>
  </si>
  <si>
    <t>Ryzák David</t>
  </si>
  <si>
    <t>Glos Josef</t>
  </si>
  <si>
    <t>Kotek Petr</t>
  </si>
  <si>
    <t>Žoudlík Marek</t>
  </si>
  <si>
    <t>MISTROVSTVÍ OKRESU TRUTNOV 2014 - STARŠÍ ŽÁCI</t>
  </si>
  <si>
    <t xml:space="preserve">       Jméno</t>
  </si>
  <si>
    <t>Chaloupka David</t>
  </si>
  <si>
    <t>Nosek Patrik</t>
  </si>
  <si>
    <t>3.     Zítko Dominik</t>
  </si>
  <si>
    <t>MISTROVSTVÍ OKRESU TRUTNOV 2014 - STARŠÍ ŽÁKYNĚ</t>
  </si>
  <si>
    <t>Votočková Tereza</t>
  </si>
  <si>
    <t>MISTROVSTVÍ OKRESU TRUTNOV 2014 - MLADŠÍ ŽÁCI</t>
  </si>
  <si>
    <t>Stránský Ondřej</t>
  </si>
  <si>
    <t>Hanuš Ondřej</t>
  </si>
  <si>
    <t>Holý Adam</t>
  </si>
  <si>
    <t>Fiebinger Šimon</t>
  </si>
  <si>
    <t>Jirsák Filip</t>
  </si>
  <si>
    <t>Krejcar Jan</t>
  </si>
  <si>
    <t>Ondráško Marek</t>
  </si>
  <si>
    <t>Ondráško Matyáš</t>
  </si>
  <si>
    <t>Kulich Matěj</t>
  </si>
  <si>
    <t>Kvalifikace</t>
  </si>
  <si>
    <t>č. průkazky</t>
  </si>
  <si>
    <t>Dor</t>
  </si>
  <si>
    <t>Ch.</t>
  </si>
  <si>
    <t>Rolf Michal</t>
  </si>
  <si>
    <t>Žiško Vlado</t>
  </si>
  <si>
    <t>Hobl David</t>
  </si>
  <si>
    <t>Ryšavý Tomáš</t>
  </si>
  <si>
    <t>Janeček Jan</t>
  </si>
  <si>
    <t>Fiebinger Kamil</t>
  </si>
  <si>
    <t>Janeček Petr</t>
  </si>
  <si>
    <t>Štefáček Jiří</t>
  </si>
  <si>
    <t>Votoček Ondřej</t>
  </si>
  <si>
    <t>Vlček Michal</t>
  </si>
  <si>
    <t>TJ Loko Trutnov</t>
  </si>
  <si>
    <t>Cerman Vladimír</t>
  </si>
  <si>
    <t>Roza Jan</t>
  </si>
  <si>
    <t>TJ Poříčí</t>
  </si>
  <si>
    <t>Kužel Miroslav</t>
  </si>
  <si>
    <t>Blažej Lukáš</t>
  </si>
  <si>
    <t>Tůma Radim</t>
  </si>
  <si>
    <t>TL Loko Trutnov</t>
  </si>
  <si>
    <t>Němec Ladislav</t>
  </si>
  <si>
    <t>Gábriš Jan</t>
  </si>
  <si>
    <t>Červinka Jiří</t>
  </si>
  <si>
    <t>MISTROVSTVÍ OKRESU TRUTNOV 2014 - MUŽI</t>
  </si>
  <si>
    <t>Vrchlabí, 19.01.2014</t>
  </si>
  <si>
    <t>OMJ dorostenci 2014 - okres Jičín (hráno 2.2. 2014 v Jičíně, rozhodčí Hrdinová)</t>
  </si>
  <si>
    <t>Bína Jan</t>
  </si>
  <si>
    <t>Kráčmar František</t>
  </si>
  <si>
    <t>Ruml Dominik</t>
  </si>
  <si>
    <t>Mazura Martin</t>
  </si>
  <si>
    <t>Plaňanský Vít</t>
  </si>
  <si>
    <t>OMJ junioři 2014 - okres Jičín (hráno 2.2. 2014 v Jičíně, rozhodčí Hrdinová)</t>
  </si>
  <si>
    <t>Drábek Jiří</t>
  </si>
  <si>
    <t>Šmidrkal Jan</t>
  </si>
  <si>
    <t>Kostka Lukáš</t>
  </si>
  <si>
    <t>Mertlík Filip</t>
  </si>
  <si>
    <t>Mistrovství okresu 2014</t>
  </si>
  <si>
    <t>Kategorie: Dorostenci, Pořadatel: Náchod</t>
  </si>
  <si>
    <t>Antonín Hejzlar</t>
  </si>
  <si>
    <t>David Neumann</t>
  </si>
  <si>
    <t>Martin Kováčik</t>
  </si>
  <si>
    <t>Daniel Zeman</t>
  </si>
  <si>
    <t>Daniel Ruffer</t>
  </si>
  <si>
    <t>Kategorie: Žáci, Pořadatel: Náchod</t>
  </si>
  <si>
    <t>Denis Hofman</t>
  </si>
  <si>
    <t>Daniel Bouda</t>
  </si>
  <si>
    <t>Lukáš Bajer</t>
  </si>
  <si>
    <t>Petr Vaněk</t>
  </si>
  <si>
    <t>Daniel Majer</t>
  </si>
  <si>
    <t>Marek Balcar</t>
  </si>
  <si>
    <t>Mikuláš Martinec</t>
  </si>
  <si>
    <t>Vojtěch Kollert</t>
  </si>
  <si>
    <t>Kategorie: Žákyně, Pořadatel: Náchod</t>
  </si>
  <si>
    <t>Kateřina Majerová</t>
  </si>
  <si>
    <t>Bára Bajerová</t>
  </si>
  <si>
    <t>Okresní přebory, Rychnov n/Kn - Junioři 2014</t>
  </si>
  <si>
    <t>TJ Start Rychnov n.Kn.</t>
  </si>
  <si>
    <t>Jung Libor</t>
  </si>
  <si>
    <t>Kupka Josef</t>
  </si>
  <si>
    <t>Šípek Vojtěch</t>
  </si>
  <si>
    <t>Frinta Jiří</t>
  </si>
  <si>
    <t>Okresní přebory, Rychnov n/Kn - Dorostenci 2014</t>
  </si>
  <si>
    <t>Nosek Martin</t>
  </si>
  <si>
    <t>Lepka Ondřej</t>
  </si>
  <si>
    <t>Šulc Vladimír</t>
  </si>
  <si>
    <t>Vondráček Mastěj</t>
  </si>
  <si>
    <t>Okresní přebory, Rychnov n/Kn - Žáci 2014 - 100 HS</t>
  </si>
  <si>
    <t>Abel Dan</t>
  </si>
  <si>
    <t>Urbánek David</t>
  </si>
  <si>
    <t>Stančík Matěj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</si>
</sst>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"/>
    <numFmt numFmtId="168" formatCode="0.00000"/>
    <numFmt numFmtId="169" formatCode="0.0000"/>
    <numFmt numFmtId="170" formatCode="0.000"/>
    <numFmt numFmtId="171" formatCode="0.0"/>
  </numFmts>
  <fonts count="5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0"/>
    </font>
    <font>
      <sz val="11"/>
      <name val="Arial"/>
      <family val="2"/>
    </font>
    <font>
      <sz val="10"/>
      <name val="Arial"/>
      <family val="2"/>
    </font>
    <font>
      <b/>
      <sz val="28"/>
      <color indexed="10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b/>
      <sz val="16"/>
      <color indexed="8"/>
      <name val="Calibri"/>
      <family val="2"/>
    </font>
    <font>
      <sz val="14"/>
      <color indexed="10"/>
      <name val="Calibri"/>
      <family val="2"/>
    </font>
    <font>
      <sz val="16"/>
      <color indexed="8"/>
      <name val="Calibri"/>
      <family val="2"/>
    </font>
    <font>
      <sz val="8"/>
      <name val="Arial"/>
      <family val="0"/>
    </font>
    <font>
      <i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2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22"/>
      <color indexed="10"/>
      <name val="Calibri"/>
      <family val="2"/>
    </font>
    <font>
      <b/>
      <sz val="22"/>
      <color indexed="8"/>
      <name val="Calibri"/>
      <family val="2"/>
    </font>
    <font>
      <b/>
      <sz val="10"/>
      <color indexed="10"/>
      <name val="Arial CE"/>
      <family val="2"/>
    </font>
    <font>
      <sz val="10"/>
      <color indexed="8"/>
      <name val="Arial CE"/>
      <family val="2"/>
    </font>
    <font>
      <sz val="11"/>
      <name val="Arial CE"/>
      <family val="0"/>
    </font>
    <font>
      <b/>
      <sz val="11"/>
      <color indexed="8"/>
      <name val="Arial CE"/>
      <family val="0"/>
    </font>
    <font>
      <b/>
      <sz val="11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ck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744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24" borderId="11" xfId="0" applyFont="1" applyFill="1" applyBorder="1" applyAlignment="1" applyProtection="1">
      <alignment horizontal="center" vertical="center" wrapText="1"/>
      <protection/>
    </xf>
    <xf numFmtId="0" fontId="5" fillId="24" borderId="12" xfId="0" applyFont="1" applyFill="1" applyBorder="1" applyAlignment="1" applyProtection="1">
      <alignment horizontal="center" vertical="center"/>
      <protection/>
    </xf>
    <xf numFmtId="0" fontId="5" fillId="24" borderId="13" xfId="0" applyFont="1" applyFill="1" applyBorder="1" applyAlignment="1" applyProtection="1">
      <alignment horizontal="center" vertical="center"/>
      <protection/>
    </xf>
    <xf numFmtId="0" fontId="5" fillId="24" borderId="14" xfId="0" applyFont="1" applyFill="1" applyBorder="1" applyAlignment="1" applyProtection="1">
      <alignment horizontal="center" vertical="center"/>
      <protection/>
    </xf>
    <xf numFmtId="0" fontId="5" fillId="24" borderId="15" xfId="0" applyFont="1" applyFill="1" applyBorder="1" applyAlignment="1" applyProtection="1">
      <alignment horizontal="left" vertical="center"/>
      <protection/>
    </xf>
    <xf numFmtId="0" fontId="4" fillId="25" borderId="16" xfId="0" applyFont="1" applyFill="1" applyBorder="1" applyAlignment="1" applyProtection="1">
      <alignment/>
      <protection locked="0"/>
    </xf>
    <xf numFmtId="0" fontId="0" fillId="25" borderId="17" xfId="0" applyFill="1" applyBorder="1" applyAlignment="1" applyProtection="1">
      <alignment horizontal="center"/>
      <protection locked="0"/>
    </xf>
    <xf numFmtId="0" fontId="0" fillId="25" borderId="18" xfId="0" applyFill="1" applyBorder="1" applyAlignment="1" applyProtection="1">
      <alignment horizontal="center"/>
      <protection locked="0"/>
    </xf>
    <xf numFmtId="0" fontId="1" fillId="25" borderId="19" xfId="0" applyFont="1" applyFill="1" applyBorder="1" applyAlignment="1" applyProtection="1">
      <alignment horizontal="center"/>
      <protection/>
    </xf>
    <xf numFmtId="0" fontId="0" fillId="25" borderId="20" xfId="0" applyFill="1" applyBorder="1" applyAlignment="1" applyProtection="1">
      <alignment horizontal="center"/>
      <protection/>
    </xf>
    <xf numFmtId="0" fontId="0" fillId="25" borderId="18" xfId="0" applyFill="1" applyBorder="1" applyAlignment="1" applyProtection="1">
      <alignment horizontal="center"/>
      <protection/>
    </xf>
    <xf numFmtId="0" fontId="0" fillId="25" borderId="16" xfId="0" applyFill="1" applyBorder="1" applyAlignment="1" applyProtection="1">
      <alignment horizontal="center"/>
      <protection/>
    </xf>
    <xf numFmtId="0" fontId="1" fillId="25" borderId="21" xfId="0" applyFont="1" applyFill="1" applyBorder="1" applyAlignment="1" applyProtection="1">
      <alignment horizontal="center"/>
      <protection/>
    </xf>
    <xf numFmtId="0" fontId="4" fillId="25" borderId="22" xfId="0" applyFont="1" applyFill="1" applyBorder="1" applyAlignment="1" applyProtection="1">
      <alignment/>
      <protection locked="0"/>
    </xf>
    <xf numFmtId="0" fontId="0" fillId="25" borderId="23" xfId="0" applyFill="1" applyBorder="1" applyAlignment="1" applyProtection="1">
      <alignment horizontal="center"/>
      <protection locked="0"/>
    </xf>
    <xf numFmtId="0" fontId="0" fillId="25" borderId="24" xfId="0" applyFill="1" applyBorder="1" applyAlignment="1" applyProtection="1">
      <alignment horizontal="center"/>
      <protection locked="0"/>
    </xf>
    <xf numFmtId="0" fontId="1" fillId="25" borderId="25" xfId="0" applyFont="1" applyFill="1" applyBorder="1" applyAlignment="1" applyProtection="1">
      <alignment horizontal="center"/>
      <protection/>
    </xf>
    <xf numFmtId="0" fontId="0" fillId="25" borderId="26" xfId="0" applyFill="1" applyBorder="1" applyAlignment="1" applyProtection="1">
      <alignment horizontal="center"/>
      <protection/>
    </xf>
    <xf numFmtId="0" fontId="0" fillId="25" borderId="24" xfId="0" applyFill="1" applyBorder="1" applyAlignment="1" applyProtection="1">
      <alignment horizontal="center"/>
      <protection/>
    </xf>
    <xf numFmtId="0" fontId="0" fillId="25" borderId="22" xfId="0" applyFill="1" applyBorder="1" applyAlignment="1" applyProtection="1">
      <alignment horizontal="center"/>
      <protection/>
    </xf>
    <xf numFmtId="0" fontId="1" fillId="25" borderId="27" xfId="0" applyFont="1" applyFill="1" applyBorder="1" applyAlignment="1" applyProtection="1">
      <alignment horizontal="center"/>
      <protection/>
    </xf>
    <xf numFmtId="0" fontId="0" fillId="25" borderId="21" xfId="0" applyFill="1" applyBorder="1" applyAlignment="1" applyProtection="1">
      <alignment horizontal="center"/>
      <protection/>
    </xf>
    <xf numFmtId="0" fontId="0" fillId="25" borderId="27" xfId="0" applyFill="1" applyBorder="1" applyAlignment="1" applyProtection="1">
      <alignment horizontal="center"/>
      <protection/>
    </xf>
    <xf numFmtId="0" fontId="5" fillId="24" borderId="28" xfId="0" applyFont="1" applyFill="1" applyBorder="1" applyAlignment="1" applyProtection="1">
      <alignment horizontal="center" vertical="center"/>
      <protection/>
    </xf>
    <xf numFmtId="0" fontId="5" fillId="24" borderId="15" xfId="0" applyFont="1" applyFill="1" applyBorder="1" applyAlignment="1" applyProtection="1">
      <alignment horizontal="center" vertical="center"/>
      <protection/>
    </xf>
    <xf numFmtId="0" fontId="5" fillId="24" borderId="29" xfId="0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 horizontal="center"/>
      <protection/>
    </xf>
    <xf numFmtId="0" fontId="0" fillId="25" borderId="31" xfId="50" applyFill="1" applyBorder="1" applyAlignment="1">
      <alignment horizontal="center"/>
      <protection/>
    </xf>
    <xf numFmtId="0" fontId="0" fillId="0" borderId="31" xfId="50" applyFill="1" applyBorder="1" applyAlignment="1">
      <alignment horizontal="center"/>
      <protection/>
    </xf>
    <xf numFmtId="0" fontId="0" fillId="0" borderId="32" xfId="50" applyFill="1" applyBorder="1" applyAlignment="1">
      <alignment horizontal="center"/>
      <protection/>
    </xf>
    <xf numFmtId="0" fontId="1" fillId="0" borderId="33" xfId="0" applyFont="1" applyFill="1" applyBorder="1" applyAlignment="1" applyProtection="1">
      <alignment horizontal="center"/>
      <protection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 horizontal="center"/>
      <protection/>
    </xf>
    <xf numFmtId="0" fontId="26" fillId="26" borderId="0" xfId="53" applyFont="1" applyFill="1" applyAlignment="1">
      <alignment horizontal="center" vertical="center"/>
      <protection/>
    </xf>
    <xf numFmtId="0" fontId="22" fillId="0" borderId="0" xfId="53">
      <alignment/>
      <protection/>
    </xf>
    <xf numFmtId="0" fontId="26" fillId="26" borderId="0" xfId="53" applyFont="1" applyFill="1" applyBorder="1" applyAlignment="1">
      <alignment horizontal="center" vertical="center"/>
      <protection/>
    </xf>
    <xf numFmtId="0" fontId="20" fillId="26" borderId="37" xfId="53" applyFont="1" applyFill="1" applyBorder="1" applyAlignment="1">
      <alignment horizontal="center" vertical="center"/>
      <protection/>
    </xf>
    <xf numFmtId="0" fontId="22" fillId="0" borderId="0" xfId="53" applyAlignment="1">
      <alignment vertical="center"/>
      <protection/>
    </xf>
    <xf numFmtId="0" fontId="20" fillId="26" borderId="35" xfId="53" applyFont="1" applyFill="1" applyBorder="1" applyAlignment="1">
      <alignment horizontal="center" vertical="center"/>
      <protection/>
    </xf>
    <xf numFmtId="0" fontId="20" fillId="26" borderId="34" xfId="53" applyFont="1" applyFill="1" applyBorder="1" applyAlignment="1">
      <alignment horizontal="center" vertical="center"/>
      <protection/>
    </xf>
    <xf numFmtId="0" fontId="20" fillId="26" borderId="33" xfId="53" applyFont="1" applyFill="1" applyBorder="1" applyAlignment="1">
      <alignment horizontal="center" vertical="center"/>
      <protection/>
    </xf>
    <xf numFmtId="0" fontId="20" fillId="26" borderId="38" xfId="53" applyFont="1" applyFill="1" applyBorder="1" applyAlignment="1">
      <alignment horizontal="center" vertical="center"/>
      <protection/>
    </xf>
    <xf numFmtId="0" fontId="20" fillId="26" borderId="39" xfId="53" applyFont="1" applyFill="1" applyBorder="1" applyAlignment="1">
      <alignment horizontal="center" vertical="center"/>
      <protection/>
    </xf>
    <xf numFmtId="0" fontId="22" fillId="0" borderId="0" xfId="53" applyAlignment="1">
      <alignment horizontal="center" vertical="center"/>
      <protection/>
    </xf>
    <xf numFmtId="0" fontId="28" fillId="26" borderId="40" xfId="53" applyFont="1" applyFill="1" applyBorder="1" applyAlignment="1">
      <alignment horizontal="center" vertical="center"/>
      <protection/>
    </xf>
    <xf numFmtId="0" fontId="29" fillId="26" borderId="41" xfId="53" applyFont="1" applyFill="1" applyBorder="1" applyAlignment="1">
      <alignment vertical="center"/>
      <protection/>
    </xf>
    <xf numFmtId="0" fontId="29" fillId="26" borderId="42" xfId="53" applyFont="1" applyFill="1" applyBorder="1" applyAlignment="1">
      <alignment vertical="center"/>
      <protection/>
    </xf>
    <xf numFmtId="0" fontId="29" fillId="26" borderId="40" xfId="53" applyFont="1" applyFill="1" applyBorder="1" applyAlignment="1">
      <alignment horizontal="center" vertical="center"/>
      <protection/>
    </xf>
    <xf numFmtId="0" fontId="29" fillId="26" borderId="41" xfId="53" applyFont="1" applyFill="1" applyBorder="1" applyAlignment="1">
      <alignment horizontal="center" vertical="center"/>
      <protection/>
    </xf>
    <xf numFmtId="0" fontId="28" fillId="26" borderId="41" xfId="53" applyFont="1" applyFill="1" applyBorder="1" applyAlignment="1">
      <alignment horizontal="center" vertical="center"/>
      <protection/>
    </xf>
    <xf numFmtId="0" fontId="29" fillId="26" borderId="43" xfId="53" applyFont="1" applyFill="1" applyBorder="1" applyAlignment="1">
      <alignment horizontal="center" vertical="center"/>
      <protection/>
    </xf>
    <xf numFmtId="0" fontId="28" fillId="26" borderId="44" xfId="53" applyFont="1" applyFill="1" applyBorder="1" applyAlignment="1">
      <alignment horizontal="center" vertical="center"/>
      <protection/>
    </xf>
    <xf numFmtId="0" fontId="28" fillId="26" borderId="43" xfId="53" applyFont="1" applyFill="1" applyBorder="1" applyAlignment="1">
      <alignment horizontal="center" vertical="center"/>
      <protection/>
    </xf>
    <xf numFmtId="0" fontId="29" fillId="26" borderId="45" xfId="53" applyFont="1" applyFill="1" applyBorder="1" applyAlignment="1">
      <alignment horizontal="center" vertical="center"/>
      <protection/>
    </xf>
    <xf numFmtId="0" fontId="28" fillId="26" borderId="23" xfId="53" applyFont="1" applyFill="1" applyBorder="1" applyAlignment="1">
      <alignment horizontal="center" vertical="center"/>
      <protection/>
    </xf>
    <xf numFmtId="0" fontId="29" fillId="26" borderId="24" xfId="53" applyFont="1" applyFill="1" applyBorder="1" applyAlignment="1">
      <alignment vertical="center"/>
      <protection/>
    </xf>
    <xf numFmtId="0" fontId="29" fillId="26" borderId="46" xfId="53" applyFont="1" applyFill="1" applyBorder="1" applyAlignment="1">
      <alignment vertical="center"/>
      <protection/>
    </xf>
    <xf numFmtId="0" fontId="29" fillId="26" borderId="23" xfId="53" applyFont="1" applyFill="1" applyBorder="1" applyAlignment="1">
      <alignment horizontal="center" vertical="center"/>
      <protection/>
    </xf>
    <xf numFmtId="0" fontId="29" fillId="26" borderId="24" xfId="53" applyFont="1" applyFill="1" applyBorder="1" applyAlignment="1">
      <alignment horizontal="center" vertical="center"/>
      <protection/>
    </xf>
    <xf numFmtId="0" fontId="29" fillId="26" borderId="25" xfId="53" applyFont="1" applyFill="1" applyBorder="1" applyAlignment="1">
      <alignment horizontal="center" vertical="center"/>
      <protection/>
    </xf>
    <xf numFmtId="0" fontId="29" fillId="26" borderId="47" xfId="53" applyFont="1" applyFill="1" applyBorder="1" applyAlignment="1">
      <alignment horizontal="center" vertical="center"/>
      <protection/>
    </xf>
    <xf numFmtId="0" fontId="29" fillId="26" borderId="48" xfId="53" applyFont="1" applyFill="1" applyBorder="1" applyAlignment="1">
      <alignment horizontal="center" vertical="center"/>
      <protection/>
    </xf>
    <xf numFmtId="0" fontId="28" fillId="26" borderId="24" xfId="53" applyFont="1" applyFill="1" applyBorder="1" applyAlignment="1">
      <alignment horizontal="center" vertical="center"/>
      <protection/>
    </xf>
    <xf numFmtId="0" fontId="28" fillId="26" borderId="49" xfId="53" applyFont="1" applyFill="1" applyBorder="1" applyAlignment="1">
      <alignment horizontal="center" vertical="center"/>
      <protection/>
    </xf>
    <xf numFmtId="0" fontId="29" fillId="26" borderId="50" xfId="53" applyFont="1" applyFill="1" applyBorder="1" applyAlignment="1">
      <alignment vertical="center"/>
      <protection/>
    </xf>
    <xf numFmtId="0" fontId="29" fillId="26" borderId="51" xfId="53" applyFont="1" applyFill="1" applyBorder="1" applyAlignment="1">
      <alignment vertical="center"/>
      <protection/>
    </xf>
    <xf numFmtId="0" fontId="29" fillId="26" borderId="52" xfId="53" applyFont="1" applyFill="1" applyBorder="1" applyAlignment="1">
      <alignment horizontal="center" vertical="center"/>
      <protection/>
    </xf>
    <xf numFmtId="0" fontId="29" fillId="26" borderId="50" xfId="53" applyFont="1" applyFill="1" applyBorder="1" applyAlignment="1">
      <alignment horizontal="center" vertical="center"/>
      <protection/>
    </xf>
    <xf numFmtId="0" fontId="29" fillId="26" borderId="53" xfId="53" applyFont="1" applyFill="1" applyBorder="1" applyAlignment="1">
      <alignment horizontal="center" vertical="center"/>
      <protection/>
    </xf>
    <xf numFmtId="0" fontId="29" fillId="26" borderId="35" xfId="53" applyFont="1" applyFill="1" applyBorder="1" applyAlignment="1">
      <alignment vertical="center"/>
      <protection/>
    </xf>
    <xf numFmtId="0" fontId="29" fillId="26" borderId="54" xfId="53" applyFont="1" applyFill="1" applyBorder="1" applyAlignment="1">
      <alignment vertical="center"/>
      <protection/>
    </xf>
    <xf numFmtId="0" fontId="29" fillId="26" borderId="34" xfId="53" applyFont="1" applyFill="1" applyBorder="1" applyAlignment="1">
      <alignment horizontal="center" vertical="center"/>
      <protection/>
    </xf>
    <xf numFmtId="0" fontId="29" fillId="26" borderId="35" xfId="53" applyFont="1" applyFill="1" applyBorder="1" applyAlignment="1">
      <alignment horizontal="center" vertical="center"/>
      <protection/>
    </xf>
    <xf numFmtId="0" fontId="28" fillId="26" borderId="55" xfId="53" applyFont="1" applyFill="1" applyBorder="1" applyAlignment="1">
      <alignment horizontal="center" vertical="center"/>
      <protection/>
    </xf>
    <xf numFmtId="0" fontId="29" fillId="26" borderId="33" xfId="53" applyFont="1" applyFill="1" applyBorder="1" applyAlignment="1">
      <alignment horizontal="center" vertical="center"/>
      <protection/>
    </xf>
    <xf numFmtId="0" fontId="28" fillId="26" borderId="56" xfId="53" applyFont="1" applyFill="1" applyBorder="1" applyAlignment="1">
      <alignment horizontal="center" vertical="center"/>
      <protection/>
    </xf>
    <xf numFmtId="0" fontId="28" fillId="26" borderId="57" xfId="53" applyFont="1" applyFill="1" applyBorder="1" applyAlignment="1">
      <alignment horizontal="center" vertical="center"/>
      <protection/>
    </xf>
    <xf numFmtId="0" fontId="29" fillId="26" borderId="39" xfId="53" applyFont="1" applyFill="1" applyBorder="1" applyAlignment="1">
      <alignment horizontal="center" vertical="center"/>
      <protection/>
    </xf>
    <xf numFmtId="0" fontId="30" fillId="0" borderId="0" xfId="53" applyFont="1" applyAlignment="1">
      <alignment horizontal="center" vertical="center"/>
      <protection/>
    </xf>
    <xf numFmtId="0" fontId="31" fillId="0" borderId="0" xfId="53" applyFont="1" applyAlignment="1">
      <alignment vertical="center"/>
      <protection/>
    </xf>
    <xf numFmtId="0" fontId="30" fillId="0" borderId="0" xfId="53" applyFont="1" applyAlignment="1">
      <alignment horizontal="center"/>
      <protection/>
    </xf>
    <xf numFmtId="0" fontId="29" fillId="25" borderId="41" xfId="53" applyFont="1" applyFill="1" applyBorder="1" applyAlignment="1">
      <alignment horizontal="center" vertical="center"/>
      <protection/>
    </xf>
    <xf numFmtId="0" fontId="29" fillId="25" borderId="41" xfId="53" applyFont="1" applyFill="1" applyBorder="1" applyAlignment="1">
      <alignment vertical="center"/>
      <protection/>
    </xf>
    <xf numFmtId="0" fontId="29" fillId="25" borderId="42" xfId="53" applyFont="1" applyFill="1" applyBorder="1" applyAlignment="1">
      <alignment vertical="center"/>
      <protection/>
    </xf>
    <xf numFmtId="0" fontId="29" fillId="25" borderId="58" xfId="53" applyFont="1" applyFill="1" applyBorder="1" applyAlignment="1">
      <alignment horizontal="center" vertical="center"/>
      <protection/>
    </xf>
    <xf numFmtId="0" fontId="29" fillId="25" borderId="40" xfId="53" applyFont="1" applyFill="1" applyBorder="1" applyAlignment="1">
      <alignment horizontal="center" vertical="center"/>
      <protection/>
    </xf>
    <xf numFmtId="0" fontId="28" fillId="25" borderId="41" xfId="53" applyFont="1" applyFill="1" applyBorder="1" applyAlignment="1">
      <alignment horizontal="center" vertical="center"/>
      <protection/>
    </xf>
    <xf numFmtId="0" fontId="29" fillId="25" borderId="43" xfId="53" applyFont="1" applyFill="1" applyBorder="1" applyAlignment="1">
      <alignment horizontal="center" vertical="center"/>
      <protection/>
    </xf>
    <xf numFmtId="0" fontId="28" fillId="25" borderId="40" xfId="53" applyFont="1" applyFill="1" applyBorder="1" applyAlignment="1">
      <alignment horizontal="center" vertical="center"/>
      <protection/>
    </xf>
    <xf numFmtId="0" fontId="28" fillId="25" borderId="43" xfId="53" applyFont="1" applyFill="1" applyBorder="1" applyAlignment="1">
      <alignment horizontal="center" vertical="center"/>
      <protection/>
    </xf>
    <xf numFmtId="0" fontId="29" fillId="25" borderId="45" xfId="53" applyFont="1" applyFill="1" applyBorder="1" applyAlignment="1">
      <alignment horizontal="center" vertical="center"/>
      <protection/>
    </xf>
    <xf numFmtId="0" fontId="29" fillId="25" borderId="24" xfId="53" applyFont="1" applyFill="1" applyBorder="1" applyAlignment="1">
      <alignment horizontal="center" vertical="center"/>
      <protection/>
    </xf>
    <xf numFmtId="0" fontId="29" fillId="25" borderId="24" xfId="53" applyFont="1" applyFill="1" applyBorder="1" applyAlignment="1">
      <alignment vertical="center"/>
      <protection/>
    </xf>
    <xf numFmtId="0" fontId="29" fillId="25" borderId="46" xfId="53" applyFont="1" applyFill="1" applyBorder="1" applyAlignment="1">
      <alignment vertical="center"/>
      <protection/>
    </xf>
    <xf numFmtId="0" fontId="29" fillId="25" borderId="48" xfId="53" applyFont="1" applyFill="1" applyBorder="1" applyAlignment="1">
      <alignment horizontal="center" vertical="center"/>
      <protection/>
    </xf>
    <xf numFmtId="0" fontId="29" fillId="25" borderId="23" xfId="53" applyFont="1" applyFill="1" applyBorder="1" applyAlignment="1">
      <alignment horizontal="center" vertical="center"/>
      <protection/>
    </xf>
    <xf numFmtId="0" fontId="29" fillId="25" borderId="25" xfId="53" applyFont="1" applyFill="1" applyBorder="1" applyAlignment="1">
      <alignment horizontal="center" vertical="center"/>
      <protection/>
    </xf>
    <xf numFmtId="0" fontId="20" fillId="26" borderId="34" xfId="0" applyFont="1" applyFill="1" applyBorder="1" applyAlignment="1">
      <alignment horizontal="center" vertical="center"/>
    </xf>
    <xf numFmtId="0" fontId="20" fillId="26" borderId="35" xfId="0" applyFont="1" applyFill="1" applyBorder="1" applyAlignment="1">
      <alignment horizontal="center" vertical="center"/>
    </xf>
    <xf numFmtId="0" fontId="20" fillId="26" borderId="33" xfId="0" applyFont="1" applyFill="1" applyBorder="1" applyAlignment="1">
      <alignment horizontal="center" vertical="center"/>
    </xf>
    <xf numFmtId="0" fontId="28" fillId="26" borderId="40" xfId="0" applyFont="1" applyFill="1" applyBorder="1" applyAlignment="1">
      <alignment horizontal="center" vertical="center"/>
    </xf>
    <xf numFmtId="0" fontId="28" fillId="26" borderId="41" xfId="0" applyFont="1" applyFill="1" applyBorder="1" applyAlignment="1">
      <alignment horizontal="center" vertical="center"/>
    </xf>
    <xf numFmtId="0" fontId="28" fillId="26" borderId="43" xfId="0" applyFont="1" applyFill="1" applyBorder="1" applyAlignment="1">
      <alignment horizontal="center" vertical="center"/>
    </xf>
    <xf numFmtId="0" fontId="28" fillId="26" borderId="23" xfId="0" applyFont="1" applyFill="1" applyBorder="1" applyAlignment="1">
      <alignment horizontal="center" vertical="center"/>
    </xf>
    <xf numFmtId="0" fontId="28" fillId="26" borderId="24" xfId="0" applyFont="1" applyFill="1" applyBorder="1" applyAlignment="1">
      <alignment horizontal="center" vertical="center"/>
    </xf>
    <xf numFmtId="0" fontId="28" fillId="26" borderId="25" xfId="0" applyFont="1" applyFill="1" applyBorder="1" applyAlignment="1">
      <alignment horizontal="center" vertical="center"/>
    </xf>
    <xf numFmtId="0" fontId="29" fillId="26" borderId="24" xfId="0" applyFont="1" applyFill="1" applyBorder="1" applyAlignment="1">
      <alignment vertical="center"/>
    </xf>
    <xf numFmtId="0" fontId="29" fillId="26" borderId="46" xfId="0" applyFont="1" applyFill="1" applyBorder="1" applyAlignment="1">
      <alignment vertical="center"/>
    </xf>
    <xf numFmtId="0" fontId="29" fillId="26" borderId="23" xfId="0" applyFont="1" applyFill="1" applyBorder="1" applyAlignment="1">
      <alignment horizontal="center" vertical="center"/>
    </xf>
    <xf numFmtId="0" fontId="29" fillId="26" borderId="24" xfId="0" applyFont="1" applyFill="1" applyBorder="1" applyAlignment="1">
      <alignment horizontal="center" vertical="center"/>
    </xf>
    <xf numFmtId="0" fontId="29" fillId="26" borderId="25" xfId="0" applyFont="1" applyFill="1" applyBorder="1" applyAlignment="1">
      <alignment horizontal="center" vertical="center"/>
    </xf>
    <xf numFmtId="0" fontId="29" fillId="26" borderId="41" xfId="0" applyFont="1" applyFill="1" applyBorder="1" applyAlignment="1">
      <alignment vertical="center"/>
    </xf>
    <xf numFmtId="0" fontId="29" fillId="26" borderId="42" xfId="0" applyFont="1" applyFill="1" applyBorder="1" applyAlignment="1">
      <alignment vertical="center"/>
    </xf>
    <xf numFmtId="0" fontId="29" fillId="26" borderId="40" xfId="0" applyFont="1" applyFill="1" applyBorder="1" applyAlignment="1">
      <alignment horizontal="center" vertical="center"/>
    </xf>
    <xf numFmtId="0" fontId="29" fillId="26" borderId="41" xfId="0" applyFont="1" applyFill="1" applyBorder="1" applyAlignment="1">
      <alignment horizontal="center" vertical="center"/>
    </xf>
    <xf numFmtId="0" fontId="29" fillId="26" borderId="43" xfId="0" applyFont="1" applyFill="1" applyBorder="1" applyAlignment="1">
      <alignment horizontal="center" vertical="center"/>
    </xf>
    <xf numFmtId="0" fontId="28" fillId="25" borderId="40" xfId="0" applyFont="1" applyFill="1" applyBorder="1" applyAlignment="1">
      <alignment horizontal="center" vertical="center"/>
    </xf>
    <xf numFmtId="0" fontId="28" fillId="25" borderId="41" xfId="0" applyFont="1" applyFill="1" applyBorder="1" applyAlignment="1">
      <alignment vertical="center"/>
    </xf>
    <xf numFmtId="0" fontId="28" fillId="25" borderId="42" xfId="0" applyFont="1" applyFill="1" applyBorder="1" applyAlignment="1">
      <alignment vertical="center"/>
    </xf>
    <xf numFmtId="0" fontId="28" fillId="25" borderId="41" xfId="0" applyFont="1" applyFill="1" applyBorder="1" applyAlignment="1">
      <alignment horizontal="center" vertical="center"/>
    </xf>
    <xf numFmtId="0" fontId="28" fillId="25" borderId="43" xfId="0" applyFont="1" applyFill="1" applyBorder="1" applyAlignment="1">
      <alignment horizontal="center" vertical="center"/>
    </xf>
    <xf numFmtId="0" fontId="28" fillId="25" borderId="23" xfId="0" applyFont="1" applyFill="1" applyBorder="1" applyAlignment="1">
      <alignment horizontal="center" vertical="center"/>
    </xf>
    <xf numFmtId="0" fontId="28" fillId="25" borderId="24" xfId="0" applyFont="1" applyFill="1" applyBorder="1" applyAlignment="1">
      <alignment vertical="center"/>
    </xf>
    <xf numFmtId="0" fontId="28" fillId="25" borderId="46" xfId="0" applyFont="1" applyFill="1" applyBorder="1" applyAlignment="1">
      <alignment vertical="center"/>
    </xf>
    <xf numFmtId="0" fontId="28" fillId="25" borderId="24" xfId="0" applyFont="1" applyFill="1" applyBorder="1" applyAlignment="1">
      <alignment horizontal="center" vertical="center"/>
    </xf>
    <xf numFmtId="0" fontId="28" fillId="25" borderId="25" xfId="0" applyFont="1" applyFill="1" applyBorder="1" applyAlignment="1">
      <alignment horizontal="center" vertical="center"/>
    </xf>
    <xf numFmtId="0" fontId="25" fillId="0" borderId="0" xfId="49">
      <alignment/>
      <protection/>
    </xf>
    <xf numFmtId="0" fontId="35" fillId="0" borderId="0" xfId="49" applyFont="1" applyAlignment="1">
      <alignment horizontal="center"/>
      <protection/>
    </xf>
    <xf numFmtId="0" fontId="25" fillId="0" borderId="0" xfId="49" applyAlignment="1">
      <alignment horizontal="center"/>
      <protection/>
    </xf>
    <xf numFmtId="0" fontId="36" fillId="19" borderId="59" xfId="49" applyFont="1" applyFill="1" applyBorder="1" applyAlignment="1">
      <alignment horizontal="center"/>
      <protection/>
    </xf>
    <xf numFmtId="0" fontId="36" fillId="19" borderId="60" xfId="49" applyFont="1" applyFill="1" applyBorder="1" applyAlignment="1">
      <alignment horizontal="center"/>
      <protection/>
    </xf>
    <xf numFmtId="0" fontId="36" fillId="19" borderId="61" xfId="49" applyFont="1" applyFill="1" applyBorder="1" applyAlignment="1">
      <alignment horizontal="center"/>
      <protection/>
    </xf>
    <xf numFmtId="0" fontId="25" fillId="0" borderId="62" xfId="49" applyBorder="1">
      <alignment/>
      <protection/>
    </xf>
    <xf numFmtId="0" fontId="25" fillId="0" borderId="63" xfId="49" applyFont="1" applyBorder="1" applyAlignment="1">
      <alignment horizontal="right" vertical="center"/>
      <protection/>
    </xf>
    <xf numFmtId="0" fontId="24" fillId="0" borderId="24" xfId="49" applyFont="1" applyBorder="1" applyAlignment="1" applyProtection="1">
      <alignment horizontal="center" vertical="center"/>
      <protection locked="0"/>
    </xf>
    <xf numFmtId="0" fontId="25" fillId="0" borderId="24" xfId="49" applyFont="1" applyBorder="1" applyAlignment="1" applyProtection="1">
      <alignment horizontal="center" vertical="center"/>
      <protection locked="0"/>
    </xf>
    <xf numFmtId="0" fontId="25" fillId="0" borderId="22" xfId="49" applyBorder="1" applyAlignment="1" applyProtection="1">
      <alignment horizontal="center" vertical="center"/>
      <protection locked="0"/>
    </xf>
    <xf numFmtId="0" fontId="25" fillId="0" borderId="0" xfId="49" applyBorder="1" applyAlignment="1" applyProtection="1">
      <alignment horizontal="center" vertical="center"/>
      <protection locked="0"/>
    </xf>
    <xf numFmtId="0" fontId="25" fillId="0" borderId="26" xfId="49" applyBorder="1" applyAlignment="1" applyProtection="1">
      <alignment horizontal="center" vertical="center"/>
      <protection locked="0"/>
    </xf>
    <xf numFmtId="0" fontId="25" fillId="0" borderId="24" xfId="49" applyBorder="1" applyAlignment="1" applyProtection="1">
      <alignment horizontal="center" vertical="center"/>
      <protection locked="0"/>
    </xf>
    <xf numFmtId="0" fontId="25" fillId="0" borderId="24" xfId="49" applyBorder="1" applyAlignment="1" applyProtection="1">
      <alignment horizontal="center" vertical="center"/>
      <protection/>
    </xf>
    <xf numFmtId="0" fontId="25" fillId="0" borderId="24" xfId="49" applyFont="1" applyBorder="1" applyAlignment="1" applyProtection="1">
      <alignment horizontal="center" vertical="center"/>
      <protection/>
    </xf>
    <xf numFmtId="0" fontId="37" fillId="0" borderId="64" xfId="49" applyFont="1" applyBorder="1" applyAlignment="1" applyProtection="1">
      <alignment horizontal="center" vertical="center"/>
      <protection/>
    </xf>
    <xf numFmtId="0" fontId="25" fillId="0" borderId="62" xfId="49" applyBorder="1" applyAlignment="1">
      <alignment vertical="center"/>
      <protection/>
    </xf>
    <xf numFmtId="0" fontId="25" fillId="17" borderId="26" xfId="49" applyFill="1" applyBorder="1" applyAlignment="1" applyProtection="1">
      <alignment horizontal="center" vertical="center"/>
      <protection locked="0"/>
    </xf>
    <xf numFmtId="0" fontId="25" fillId="17" borderId="24" xfId="49" applyFill="1" applyBorder="1" applyAlignment="1" applyProtection="1">
      <alignment horizontal="center" vertical="center"/>
      <protection locked="0"/>
    </xf>
    <xf numFmtId="0" fontId="25" fillId="8" borderId="24" xfId="49" applyFill="1" applyBorder="1" applyAlignment="1" applyProtection="1">
      <alignment horizontal="center" vertical="center"/>
      <protection locked="0"/>
    </xf>
    <xf numFmtId="0" fontId="25" fillId="4" borderId="24" xfId="49" applyFill="1" applyBorder="1" applyAlignment="1" applyProtection="1">
      <alignment horizontal="center" vertical="center"/>
      <protection locked="0"/>
    </xf>
    <xf numFmtId="0" fontId="25" fillId="3" borderId="24" xfId="49" applyFill="1" applyBorder="1" applyAlignment="1" applyProtection="1">
      <alignment horizontal="center" vertical="center"/>
      <protection locked="0"/>
    </xf>
    <xf numFmtId="0" fontId="25" fillId="3" borderId="64" xfId="49" applyFill="1" applyBorder="1" applyAlignment="1" applyProtection="1">
      <alignment horizontal="center" vertical="center"/>
      <protection locked="0"/>
    </xf>
    <xf numFmtId="0" fontId="25" fillId="0" borderId="0" xfId="49" applyAlignment="1">
      <alignment vertical="center"/>
      <protection/>
    </xf>
    <xf numFmtId="0" fontId="24" fillId="0" borderId="24" xfId="49" applyFont="1" applyFill="1" applyBorder="1" applyAlignment="1" applyProtection="1">
      <alignment horizontal="center" vertical="center"/>
      <protection locked="0"/>
    </xf>
    <xf numFmtId="0" fontId="25" fillId="0" borderId="24" xfId="49" applyFont="1" applyBorder="1" applyAlignment="1" applyProtection="1">
      <alignment vertical="center"/>
      <protection locked="0"/>
    </xf>
    <xf numFmtId="0" fontId="36" fillId="0" borderId="0" xfId="49" applyFont="1" applyBorder="1" applyAlignment="1">
      <alignment vertical="center"/>
      <protection/>
    </xf>
    <xf numFmtId="0" fontId="25" fillId="0" borderId="0" xfId="49" applyBorder="1" applyAlignment="1">
      <alignment vertical="center"/>
      <protection/>
    </xf>
    <xf numFmtId="0" fontId="25" fillId="8" borderId="65" xfId="49" applyFill="1" applyBorder="1" applyAlignment="1" applyProtection="1">
      <alignment horizontal="center" vertical="center"/>
      <protection locked="0"/>
    </xf>
    <xf numFmtId="0" fontId="25" fillId="0" borderId="66" xfId="49" applyBorder="1" applyAlignment="1" applyProtection="1">
      <alignment horizontal="center" vertical="center"/>
      <protection locked="0"/>
    </xf>
    <xf numFmtId="0" fontId="25" fillId="17" borderId="63" xfId="49" applyFill="1" applyBorder="1" applyAlignment="1" applyProtection="1">
      <alignment horizontal="center" vertical="center"/>
      <protection locked="0"/>
    </xf>
    <xf numFmtId="0" fontId="25" fillId="0" borderId="67" xfId="49" applyFont="1" applyBorder="1" applyAlignment="1">
      <alignment horizontal="right" vertical="center"/>
      <protection/>
    </xf>
    <xf numFmtId="0" fontId="24" fillId="0" borderId="65" xfId="49" applyFont="1" applyBorder="1" applyAlignment="1" applyProtection="1">
      <alignment horizontal="center" vertical="center"/>
      <protection locked="0"/>
    </xf>
    <xf numFmtId="0" fontId="25" fillId="0" borderId="65" xfId="49" applyFont="1" applyBorder="1" applyAlignment="1" applyProtection="1">
      <alignment horizontal="center" vertical="center"/>
      <protection locked="0"/>
    </xf>
    <xf numFmtId="0" fontId="25" fillId="0" borderId="68" xfId="49" applyBorder="1" applyAlignment="1" applyProtection="1">
      <alignment horizontal="center" vertical="center"/>
      <protection locked="0"/>
    </xf>
    <xf numFmtId="0" fontId="25" fillId="0" borderId="65" xfId="49" applyBorder="1" applyAlignment="1" applyProtection="1">
      <alignment horizontal="center" vertical="center"/>
      <protection locked="0"/>
    </xf>
    <xf numFmtId="0" fontId="25" fillId="0" borderId="65" xfId="49" applyBorder="1" applyAlignment="1" applyProtection="1">
      <alignment horizontal="center" vertical="center"/>
      <protection/>
    </xf>
    <xf numFmtId="0" fontId="25" fillId="0" borderId="65" xfId="49" applyFont="1" applyBorder="1" applyAlignment="1" applyProtection="1">
      <alignment horizontal="center" vertical="center"/>
      <protection/>
    </xf>
    <xf numFmtId="0" fontId="37" fillId="0" borderId="69" xfId="49" applyFont="1" applyBorder="1" applyAlignment="1" applyProtection="1">
      <alignment horizontal="center" vertical="center"/>
      <protection/>
    </xf>
    <xf numFmtId="0" fontId="25" fillId="17" borderId="68" xfId="49" applyFill="1" applyBorder="1" applyAlignment="1" applyProtection="1">
      <alignment horizontal="center" vertical="center"/>
      <protection locked="0"/>
    </xf>
    <xf numFmtId="0" fontId="25" fillId="17" borderId="65" xfId="49" applyFill="1" applyBorder="1" applyAlignment="1" applyProtection="1">
      <alignment horizontal="center" vertical="center"/>
      <protection locked="0"/>
    </xf>
    <xf numFmtId="0" fontId="25" fillId="4" borderId="65" xfId="49" applyFill="1" applyBorder="1" applyAlignment="1" applyProtection="1">
      <alignment horizontal="center" vertical="center"/>
      <protection locked="0"/>
    </xf>
    <xf numFmtId="0" fontId="25" fillId="3" borderId="65" xfId="49" applyFill="1" applyBorder="1" applyAlignment="1" applyProtection="1">
      <alignment horizontal="center" vertical="center"/>
      <protection locked="0"/>
    </xf>
    <xf numFmtId="0" fontId="25" fillId="3" borderId="69" xfId="49" applyFill="1" applyBorder="1" applyAlignment="1" applyProtection="1">
      <alignment horizontal="center" vertical="center"/>
      <protection locked="0"/>
    </xf>
    <xf numFmtId="0" fontId="25" fillId="0" borderId="22" xfId="49" applyFont="1" applyBorder="1" applyAlignment="1" applyProtection="1">
      <alignment vertical="center"/>
      <protection locked="0"/>
    </xf>
    <xf numFmtId="0" fontId="24" fillId="0" borderId="70" xfId="49" applyFont="1" applyBorder="1" applyAlignment="1" applyProtection="1">
      <alignment horizontal="center" vertical="center"/>
      <protection locked="0"/>
    </xf>
    <xf numFmtId="0" fontId="25" fillId="0" borderId="71" xfId="49" applyBorder="1" applyAlignment="1" applyProtection="1">
      <alignment horizontal="center" vertical="center"/>
      <protection locked="0"/>
    </xf>
    <xf numFmtId="0" fontId="25" fillId="0" borderId="72" xfId="49" applyBorder="1" applyAlignment="1" applyProtection="1">
      <alignment horizontal="center" vertical="center"/>
      <protection locked="0"/>
    </xf>
    <xf numFmtId="0" fontId="25" fillId="0" borderId="70" xfId="49" applyBorder="1" applyAlignment="1" applyProtection="1">
      <alignment horizontal="center" vertical="center"/>
      <protection locked="0"/>
    </xf>
    <xf numFmtId="0" fontId="37" fillId="0" borderId="73" xfId="49" applyFont="1" applyBorder="1" applyAlignment="1" applyProtection="1">
      <alignment horizontal="center" vertical="center"/>
      <protection/>
    </xf>
    <xf numFmtId="0" fontId="25" fillId="0" borderId="22" xfId="49" applyFont="1" applyBorder="1" applyAlignment="1" applyProtection="1">
      <alignment horizontal="center" vertical="center"/>
      <protection locked="0"/>
    </xf>
    <xf numFmtId="0" fontId="25" fillId="0" borderId="74" xfId="49" applyBorder="1" applyAlignment="1" applyProtection="1">
      <alignment horizontal="center" vertical="center"/>
      <protection locked="0"/>
    </xf>
    <xf numFmtId="0" fontId="25" fillId="0" borderId="75" xfId="49" applyFont="1" applyBorder="1" applyAlignment="1">
      <alignment horizontal="right" vertical="center"/>
      <protection/>
    </xf>
    <xf numFmtId="0" fontId="24" fillId="0" borderId="35" xfId="49" applyFont="1" applyFill="1" applyBorder="1" applyAlignment="1" applyProtection="1">
      <alignment horizontal="center" vertical="center"/>
      <protection locked="0"/>
    </xf>
    <xf numFmtId="0" fontId="25" fillId="0" borderId="10" xfId="49" applyFont="1" applyBorder="1" applyAlignment="1" applyProtection="1">
      <alignment horizontal="center" vertical="center"/>
      <protection locked="0"/>
    </xf>
    <xf numFmtId="0" fontId="25" fillId="0" borderId="76" xfId="49" applyBorder="1" applyAlignment="1" applyProtection="1">
      <alignment horizontal="center" vertical="center"/>
      <protection locked="0"/>
    </xf>
    <xf numFmtId="0" fontId="25" fillId="0" borderId="36" xfId="49" applyBorder="1" applyAlignment="1" applyProtection="1">
      <alignment horizontal="center" vertical="center"/>
      <protection locked="0"/>
    </xf>
    <xf numFmtId="0" fontId="25" fillId="0" borderId="35" xfId="49" applyBorder="1" applyAlignment="1" applyProtection="1">
      <alignment horizontal="center" vertical="center"/>
      <protection locked="0"/>
    </xf>
    <xf numFmtId="0" fontId="25" fillId="0" borderId="35" xfId="49" applyBorder="1" applyAlignment="1" applyProtection="1">
      <alignment horizontal="center" vertical="center"/>
      <protection/>
    </xf>
    <xf numFmtId="0" fontId="25" fillId="0" borderId="35" xfId="49" applyFont="1" applyBorder="1" applyAlignment="1" applyProtection="1">
      <alignment horizontal="center" vertical="center"/>
      <protection/>
    </xf>
    <xf numFmtId="0" fontId="37" fillId="0" borderId="77" xfId="49" applyFont="1" applyBorder="1" applyAlignment="1" applyProtection="1">
      <alignment horizontal="center" vertical="center"/>
      <protection/>
    </xf>
    <xf numFmtId="0" fontId="25" fillId="17" borderId="75" xfId="49" applyFill="1" applyBorder="1" applyAlignment="1" applyProtection="1">
      <alignment horizontal="center" vertical="center"/>
      <protection locked="0"/>
    </xf>
    <xf numFmtId="0" fontId="25" fillId="17" borderId="35" xfId="49" applyFill="1" applyBorder="1" applyAlignment="1" applyProtection="1">
      <alignment horizontal="center" vertical="center"/>
      <protection locked="0"/>
    </xf>
    <xf numFmtId="0" fontId="25" fillId="8" borderId="35" xfId="49" applyFill="1" applyBorder="1" applyAlignment="1" applyProtection="1">
      <alignment horizontal="center" vertical="center"/>
      <protection locked="0"/>
    </xf>
    <xf numFmtId="0" fontId="25" fillId="4" borderId="35" xfId="49" applyFill="1" applyBorder="1" applyAlignment="1" applyProtection="1">
      <alignment horizontal="center" vertical="center"/>
      <protection locked="0"/>
    </xf>
    <xf numFmtId="0" fontId="25" fillId="3" borderId="35" xfId="49" applyFill="1" applyBorder="1" applyAlignment="1" applyProtection="1">
      <alignment horizontal="center" vertical="center"/>
      <protection locked="0"/>
    </xf>
    <xf numFmtId="0" fontId="25" fillId="3" borderId="77" xfId="49" applyFill="1" applyBorder="1" applyAlignment="1" applyProtection="1">
      <alignment horizontal="center" vertical="center"/>
      <protection locked="0"/>
    </xf>
    <xf numFmtId="0" fontId="25" fillId="0" borderId="78" xfId="49" applyFont="1" applyBorder="1" applyAlignment="1" applyProtection="1">
      <alignment horizontal="center" vertical="center"/>
      <protection locked="0"/>
    </xf>
    <xf numFmtId="0" fontId="25" fillId="0" borderId="79" xfId="49" applyBorder="1" applyAlignment="1">
      <alignment vertical="center"/>
      <protection/>
    </xf>
    <xf numFmtId="0" fontId="24" fillId="0" borderId="65" xfId="49" applyFont="1" applyFill="1" applyBorder="1" applyAlignment="1" applyProtection="1">
      <alignment horizontal="center" vertical="center"/>
      <protection locked="0"/>
    </xf>
    <xf numFmtId="0" fontId="25" fillId="0" borderId="65" xfId="49" applyFont="1" applyBorder="1" applyAlignment="1" applyProtection="1">
      <alignment vertical="center"/>
      <protection locked="0"/>
    </xf>
    <xf numFmtId="0" fontId="25" fillId="0" borderId="78" xfId="49" applyFont="1" applyBorder="1" applyAlignment="1" applyProtection="1">
      <alignment vertical="center"/>
      <protection locked="0"/>
    </xf>
    <xf numFmtId="0" fontId="25" fillId="0" borderId="80" xfId="49" applyFont="1" applyBorder="1" applyAlignment="1">
      <alignment horizontal="right" vertical="center"/>
      <protection/>
    </xf>
    <xf numFmtId="0" fontId="24" fillId="0" borderId="81" xfId="49" applyFont="1" applyBorder="1" applyAlignment="1" applyProtection="1">
      <alignment horizontal="center" vertical="center"/>
      <protection locked="0"/>
    </xf>
    <xf numFmtId="0" fontId="25" fillId="0" borderId="82" xfId="49" applyBorder="1" applyAlignment="1" applyProtection="1">
      <alignment horizontal="center" vertical="center"/>
      <protection locked="0"/>
    </xf>
    <xf numFmtId="0" fontId="25" fillId="0" borderId="83" xfId="49" applyBorder="1" applyAlignment="1" applyProtection="1">
      <alignment horizontal="center" vertical="center"/>
      <protection locked="0"/>
    </xf>
    <xf numFmtId="0" fontId="25" fillId="0" borderId="84" xfId="49" applyBorder="1" applyAlignment="1" applyProtection="1">
      <alignment horizontal="center" vertical="center"/>
      <protection locked="0"/>
    </xf>
    <xf numFmtId="0" fontId="25" fillId="0" borderId="81" xfId="49" applyBorder="1" applyAlignment="1" applyProtection="1">
      <alignment horizontal="center" vertical="center"/>
      <protection locked="0"/>
    </xf>
    <xf numFmtId="0" fontId="25" fillId="0" borderId="81" xfId="49" applyBorder="1" applyAlignment="1" applyProtection="1">
      <alignment horizontal="center" vertical="center"/>
      <protection/>
    </xf>
    <xf numFmtId="0" fontId="25" fillId="0" borderId="81" xfId="49" applyFont="1" applyBorder="1" applyAlignment="1" applyProtection="1">
      <alignment horizontal="center" vertical="center"/>
      <protection/>
    </xf>
    <xf numFmtId="0" fontId="37" fillId="0" borderId="85" xfId="49" applyFont="1" applyBorder="1" applyAlignment="1" applyProtection="1">
      <alignment horizontal="center" vertical="center"/>
      <protection/>
    </xf>
    <xf numFmtId="0" fontId="25" fillId="17" borderId="80" xfId="49" applyFill="1" applyBorder="1" applyAlignment="1" applyProtection="1">
      <alignment horizontal="center" vertical="center"/>
      <protection locked="0"/>
    </xf>
    <xf numFmtId="0" fontId="25" fillId="17" borderId="81" xfId="49" applyFill="1" applyBorder="1" applyAlignment="1" applyProtection="1">
      <alignment horizontal="center" vertical="center"/>
      <protection locked="0"/>
    </xf>
    <xf numFmtId="0" fontId="25" fillId="8" borderId="81" xfId="49" applyFill="1" applyBorder="1" applyAlignment="1" applyProtection="1">
      <alignment horizontal="center" vertical="center"/>
      <protection locked="0"/>
    </xf>
    <xf numFmtId="0" fontId="25" fillId="4" borderId="81" xfId="49" applyFill="1" applyBorder="1" applyAlignment="1" applyProtection="1">
      <alignment horizontal="center" vertical="center"/>
      <protection locked="0"/>
    </xf>
    <xf numFmtId="0" fontId="25" fillId="3" borderId="81" xfId="49" applyFill="1" applyBorder="1" applyAlignment="1" applyProtection="1">
      <alignment horizontal="center" vertical="center"/>
      <protection locked="0"/>
    </xf>
    <xf numFmtId="0" fontId="25" fillId="3" borderId="85" xfId="49" applyFill="1" applyBorder="1" applyAlignment="1" applyProtection="1">
      <alignment horizontal="center" vertical="center"/>
      <protection locked="0"/>
    </xf>
    <xf numFmtId="0" fontId="25" fillId="0" borderId="0" xfId="49" applyFont="1">
      <alignment/>
      <protection/>
    </xf>
    <xf numFmtId="0" fontId="24" fillId="0" borderId="0" xfId="49" applyFont="1" applyFill="1" applyBorder="1" applyAlignment="1" applyProtection="1">
      <alignment horizontal="left" vertical="center"/>
      <protection locked="0"/>
    </xf>
    <xf numFmtId="0" fontId="33" fillId="0" borderId="0" xfId="49" applyFont="1" applyAlignment="1">
      <alignment horizontal="center"/>
      <protection/>
    </xf>
    <xf numFmtId="0" fontId="25" fillId="17" borderId="86" xfId="49" applyFont="1" applyFill="1" applyBorder="1" applyAlignment="1">
      <alignment horizontal="center" vertical="center"/>
      <protection/>
    </xf>
    <xf numFmtId="0" fontId="25" fillId="7" borderId="86" xfId="49" applyFill="1" applyBorder="1" applyAlignment="1">
      <alignment horizontal="center" vertical="center"/>
      <protection/>
    </xf>
    <xf numFmtId="0" fontId="25" fillId="7" borderId="87" xfId="49" applyFill="1" applyBorder="1" applyAlignment="1">
      <alignment horizontal="center" vertical="center"/>
      <protection/>
    </xf>
    <xf numFmtId="0" fontId="38" fillId="25" borderId="67" xfId="49" applyFont="1" applyFill="1" applyBorder="1" applyAlignment="1">
      <alignment horizontal="center" vertical="center"/>
      <protection/>
    </xf>
    <xf numFmtId="0" fontId="24" fillId="25" borderId="24" xfId="49" applyFont="1" applyFill="1" applyBorder="1" applyAlignment="1" applyProtection="1">
      <alignment horizontal="center" vertical="center"/>
      <protection locked="0"/>
    </xf>
    <xf numFmtId="0" fontId="25" fillId="25" borderId="24" xfId="49" applyFill="1" applyBorder="1" applyAlignment="1" applyProtection="1">
      <alignment horizontal="center" vertical="center"/>
      <protection locked="0"/>
    </xf>
    <xf numFmtId="0" fontId="36" fillId="25" borderId="24" xfId="49" applyFont="1" applyFill="1" applyBorder="1" applyAlignment="1" applyProtection="1">
      <alignment horizontal="center" vertical="center"/>
      <protection locked="0"/>
    </xf>
    <xf numFmtId="0" fontId="37" fillId="25" borderId="24" xfId="49" applyFont="1" applyFill="1" applyBorder="1" applyAlignment="1" applyProtection="1">
      <alignment horizontal="center" vertical="center"/>
      <protection locked="0"/>
    </xf>
    <xf numFmtId="0" fontId="25" fillId="25" borderId="65" xfId="49" applyFill="1" applyBorder="1" applyAlignment="1" applyProtection="1">
      <alignment horizontal="center" vertical="center"/>
      <protection locked="0"/>
    </xf>
    <xf numFmtId="0" fontId="25" fillId="25" borderId="64" xfId="49" applyFill="1" applyBorder="1" applyAlignment="1" applyProtection="1">
      <alignment horizontal="center" vertical="center"/>
      <protection locked="0"/>
    </xf>
    <xf numFmtId="0" fontId="25" fillId="25" borderId="0" xfId="49" applyFill="1" applyAlignment="1">
      <alignment vertical="center"/>
      <protection/>
    </xf>
    <xf numFmtId="0" fontId="25" fillId="25" borderId="63" xfId="49" applyFill="1" applyBorder="1" applyAlignment="1" applyProtection="1">
      <alignment horizontal="center" vertical="center"/>
      <protection locked="0"/>
    </xf>
    <xf numFmtId="0" fontId="25" fillId="25" borderId="0" xfId="49" applyFill="1" applyBorder="1" applyAlignment="1">
      <alignment vertical="center"/>
      <protection/>
    </xf>
    <xf numFmtId="0" fontId="36" fillId="25" borderId="65" xfId="49" applyFont="1" applyFill="1" applyBorder="1" applyAlignment="1" applyProtection="1">
      <alignment horizontal="center" vertical="center"/>
      <protection locked="0"/>
    </xf>
    <xf numFmtId="0" fontId="37" fillId="25" borderId="65" xfId="49" applyFont="1" applyFill="1" applyBorder="1" applyAlignment="1" applyProtection="1">
      <alignment horizontal="center" vertical="center"/>
      <protection locked="0"/>
    </xf>
    <xf numFmtId="0" fontId="25" fillId="25" borderId="67" xfId="49" applyFill="1" applyBorder="1" applyAlignment="1" applyProtection="1">
      <alignment horizontal="center" vertical="center"/>
      <protection locked="0"/>
    </xf>
    <xf numFmtId="0" fontId="25" fillId="25" borderId="69" xfId="49" applyFill="1" applyBorder="1" applyAlignment="1" applyProtection="1">
      <alignment horizontal="center" vertical="center"/>
      <protection locked="0"/>
    </xf>
    <xf numFmtId="0" fontId="25" fillId="25" borderId="62" xfId="49" applyFill="1" applyBorder="1" applyAlignment="1">
      <alignment vertical="center"/>
      <protection/>
    </xf>
    <xf numFmtId="0" fontId="25" fillId="0" borderId="67" xfId="49" applyFont="1" applyBorder="1" applyAlignment="1">
      <alignment horizontal="center" vertical="center"/>
      <protection/>
    </xf>
    <xf numFmtId="0" fontId="36" fillId="0" borderId="65" xfId="49" applyFont="1" applyBorder="1" applyAlignment="1" applyProtection="1">
      <alignment horizontal="center" vertical="center"/>
      <protection locked="0"/>
    </xf>
    <xf numFmtId="0" fontId="37" fillId="17" borderId="65" xfId="49" applyFont="1" applyFill="1" applyBorder="1" applyAlignment="1" applyProtection="1">
      <alignment horizontal="center" vertical="center"/>
      <protection locked="0"/>
    </xf>
    <xf numFmtId="0" fontId="25" fillId="0" borderId="64" xfId="49" applyBorder="1" applyAlignment="1" applyProtection="1">
      <alignment horizontal="center" vertical="center"/>
      <protection locked="0"/>
    </xf>
    <xf numFmtId="0" fontId="25" fillId="4" borderId="67" xfId="49" applyFill="1" applyBorder="1" applyAlignment="1" applyProtection="1">
      <alignment horizontal="center" vertical="center"/>
      <protection locked="0"/>
    </xf>
    <xf numFmtId="0" fontId="25" fillId="27" borderId="65" xfId="49" applyFill="1" applyBorder="1" applyAlignment="1" applyProtection="1">
      <alignment horizontal="center" vertical="center"/>
      <protection locked="0"/>
    </xf>
    <xf numFmtId="0" fontId="25" fillId="0" borderId="63" xfId="49" applyFont="1" applyBorder="1" applyAlignment="1">
      <alignment horizontal="center" vertical="center"/>
      <protection/>
    </xf>
    <xf numFmtId="0" fontId="36" fillId="0" borderId="24" xfId="49" applyFont="1" applyBorder="1" applyAlignment="1" applyProtection="1">
      <alignment horizontal="center" vertical="center"/>
      <protection locked="0"/>
    </xf>
    <xf numFmtId="0" fontId="37" fillId="17" borderId="24" xfId="49" applyFont="1" applyFill="1" applyBorder="1" applyAlignment="1" applyProtection="1">
      <alignment horizontal="center" vertical="center"/>
      <protection locked="0"/>
    </xf>
    <xf numFmtId="0" fontId="25" fillId="4" borderId="63" xfId="49" applyFill="1" applyBorder="1" applyAlignment="1" applyProtection="1">
      <alignment horizontal="center" vertical="center"/>
      <protection locked="0"/>
    </xf>
    <xf numFmtId="0" fontId="25" fillId="27" borderId="24" xfId="49" applyFill="1" applyBorder="1" applyAlignment="1" applyProtection="1">
      <alignment horizontal="center" vertical="center"/>
      <protection locked="0"/>
    </xf>
    <xf numFmtId="0" fontId="25" fillId="0" borderId="88" xfId="49" applyFont="1" applyBorder="1" applyAlignment="1">
      <alignment horizontal="center" vertical="center"/>
      <protection/>
    </xf>
    <xf numFmtId="0" fontId="24" fillId="0" borderId="86" xfId="49" applyFont="1" applyBorder="1" applyAlignment="1" applyProtection="1">
      <alignment horizontal="center" vertical="center"/>
      <protection locked="0"/>
    </xf>
    <xf numFmtId="0" fontId="25" fillId="0" borderId="86" xfId="49" applyBorder="1" applyAlignment="1" applyProtection="1">
      <alignment horizontal="center" vertical="center"/>
      <protection locked="0"/>
    </xf>
    <xf numFmtId="0" fontId="36" fillId="0" borderId="86" xfId="49" applyFont="1" applyBorder="1" applyAlignment="1" applyProtection="1">
      <alignment horizontal="center" vertical="center"/>
      <protection locked="0"/>
    </xf>
    <xf numFmtId="0" fontId="37" fillId="17" borderId="86" xfId="49" applyFont="1" applyFill="1" applyBorder="1" applyAlignment="1" applyProtection="1">
      <alignment horizontal="center" vertical="center"/>
      <protection locked="0"/>
    </xf>
    <xf numFmtId="0" fontId="25" fillId="4" borderId="88" xfId="49" applyFill="1" applyBorder="1" applyAlignment="1" applyProtection="1">
      <alignment horizontal="center" vertical="center"/>
      <protection locked="0"/>
    </xf>
    <xf numFmtId="0" fontId="25" fillId="4" borderId="86" xfId="49" applyFill="1" applyBorder="1" applyAlignment="1" applyProtection="1">
      <alignment horizontal="center" vertical="center"/>
      <protection locked="0"/>
    </xf>
    <xf numFmtId="0" fontId="25" fillId="8" borderId="86" xfId="49" applyFill="1" applyBorder="1" applyAlignment="1" applyProtection="1">
      <alignment horizontal="center" vertical="center"/>
      <protection locked="0"/>
    </xf>
    <xf numFmtId="0" fontId="25" fillId="27" borderId="86" xfId="49" applyFill="1" applyBorder="1" applyAlignment="1" applyProtection="1">
      <alignment horizontal="center" vertical="center"/>
      <protection locked="0"/>
    </xf>
    <xf numFmtId="0" fontId="25" fillId="3" borderId="86" xfId="49" applyFill="1" applyBorder="1" applyAlignment="1" applyProtection="1">
      <alignment horizontal="center" vertical="center"/>
      <protection locked="0"/>
    </xf>
    <xf numFmtId="0" fontId="25" fillId="3" borderId="89" xfId="49" applyFill="1" applyBorder="1" applyAlignment="1" applyProtection="1">
      <alignment horizontal="center" vertical="center"/>
      <protection locked="0"/>
    </xf>
    <xf numFmtId="0" fontId="25" fillId="0" borderId="0" xfId="51" applyBorder="1">
      <alignment/>
      <protection/>
    </xf>
    <xf numFmtId="0" fontId="25" fillId="0" borderId="0" xfId="51">
      <alignment/>
      <protection/>
    </xf>
    <xf numFmtId="0" fontId="25" fillId="0" borderId="0" xfId="51" applyAlignment="1">
      <alignment horizontal="center"/>
      <protection/>
    </xf>
    <xf numFmtId="0" fontId="25" fillId="19" borderId="14" xfId="51" applyFill="1" applyBorder="1" applyAlignment="1">
      <alignment horizontal="center"/>
      <protection/>
    </xf>
    <xf numFmtId="0" fontId="25" fillId="19" borderId="15" xfId="51" applyFill="1" applyBorder="1" applyAlignment="1">
      <alignment horizontal="center"/>
      <protection/>
    </xf>
    <xf numFmtId="0" fontId="25" fillId="19" borderId="29" xfId="51" applyFill="1" applyBorder="1" applyAlignment="1">
      <alignment horizontal="center" wrapText="1"/>
      <protection/>
    </xf>
    <xf numFmtId="0" fontId="25" fillId="26" borderId="65" xfId="51" applyFill="1" applyBorder="1" applyAlignment="1">
      <alignment horizontal="center"/>
      <protection/>
    </xf>
    <xf numFmtId="0" fontId="25" fillId="25" borderId="65" xfId="51" applyFill="1" applyBorder="1" applyAlignment="1">
      <alignment horizontal="center"/>
      <protection/>
    </xf>
    <xf numFmtId="0" fontId="25" fillId="25" borderId="24" xfId="51" applyFill="1" applyBorder="1" applyAlignment="1">
      <alignment horizontal="center"/>
      <protection/>
    </xf>
    <xf numFmtId="0" fontId="25" fillId="26" borderId="24" xfId="51" applyFill="1" applyBorder="1" applyAlignment="1">
      <alignment horizontal="center"/>
      <protection/>
    </xf>
    <xf numFmtId="0" fontId="25" fillId="26" borderId="22" xfId="51" applyFill="1" applyBorder="1" applyAlignment="1">
      <alignment horizontal="center"/>
      <protection/>
    </xf>
    <xf numFmtId="0" fontId="41" fillId="26" borderId="24" xfId="51" applyNumberFormat="1" applyFont="1" applyFill="1" applyBorder="1" applyAlignment="1">
      <alignment horizontal="center"/>
      <protection/>
    </xf>
    <xf numFmtId="0" fontId="25" fillId="0" borderId="24" xfId="51" applyFill="1" applyBorder="1" applyAlignment="1">
      <alignment horizontal="center"/>
      <protection/>
    </xf>
    <xf numFmtId="0" fontId="25" fillId="0" borderId="22" xfId="51" applyFill="1" applyBorder="1" applyAlignment="1">
      <alignment horizontal="center"/>
      <protection/>
    </xf>
    <xf numFmtId="0" fontId="25" fillId="0" borderId="0" xfId="51" applyFill="1" applyBorder="1" applyAlignment="1">
      <alignment horizontal="center"/>
      <protection/>
    </xf>
    <xf numFmtId="0" fontId="25" fillId="19" borderId="35" xfId="51" applyFill="1" applyBorder="1" applyAlignment="1">
      <alignment horizontal="center"/>
      <protection/>
    </xf>
    <xf numFmtId="49" fontId="25" fillId="19" borderId="35" xfId="51" applyNumberFormat="1" applyFill="1" applyBorder="1" applyAlignment="1">
      <alignment horizontal="center"/>
      <protection/>
    </xf>
    <xf numFmtId="0" fontId="25" fillId="25" borderId="18" xfId="51" applyFill="1" applyBorder="1" applyAlignment="1">
      <alignment horizontal="center"/>
      <protection/>
    </xf>
    <xf numFmtId="0" fontId="42" fillId="25" borderId="65" xfId="51" applyFont="1" applyFill="1" applyBorder="1" applyAlignment="1">
      <alignment horizontal="center"/>
      <protection/>
    </xf>
    <xf numFmtId="0" fontId="25" fillId="26" borderId="0" xfId="51" applyFill="1">
      <alignment/>
      <protection/>
    </xf>
    <xf numFmtId="0" fontId="42" fillId="25" borderId="24" xfId="51" applyFont="1" applyFill="1" applyBorder="1" applyAlignment="1">
      <alignment horizontal="center"/>
      <protection/>
    </xf>
    <xf numFmtId="0" fontId="42" fillId="0" borderId="24" xfId="51" applyFont="1" applyFill="1" applyBorder="1" applyAlignment="1">
      <alignment horizontal="center"/>
      <protection/>
    </xf>
    <xf numFmtId="0" fontId="25" fillId="0" borderId="65" xfId="51" applyFill="1" applyBorder="1" applyAlignment="1">
      <alignment horizontal="center"/>
      <protection/>
    </xf>
    <xf numFmtId="0" fontId="42" fillId="26" borderId="65" xfId="51" applyFont="1" applyFill="1" applyBorder="1" applyAlignment="1">
      <alignment horizontal="center"/>
      <protection/>
    </xf>
    <xf numFmtId="0" fontId="42" fillId="0" borderId="65" xfId="51" applyFont="1" applyFill="1" applyBorder="1" applyAlignment="1">
      <alignment horizontal="center"/>
      <protection/>
    </xf>
    <xf numFmtId="0" fontId="42" fillId="26" borderId="24" xfId="51" applyFont="1" applyFill="1" applyBorder="1" applyAlignment="1">
      <alignment horizontal="center"/>
      <protection/>
    </xf>
    <xf numFmtId="0" fontId="25" fillId="0" borderId="78" xfId="51" applyFill="1" applyBorder="1" applyAlignment="1">
      <alignment horizontal="center"/>
      <protection/>
    </xf>
    <xf numFmtId="0" fontId="40" fillId="0" borderId="65" xfId="51" applyNumberFormat="1" applyFont="1" applyFill="1" applyBorder="1" applyAlignment="1">
      <alignment horizontal="center"/>
      <protection/>
    </xf>
    <xf numFmtId="0" fontId="40" fillId="0" borderId="24" xfId="51" applyNumberFormat="1" applyFont="1" applyFill="1" applyBorder="1" applyAlignment="1">
      <alignment horizontal="center"/>
      <protection/>
    </xf>
    <xf numFmtId="0" fontId="25" fillId="0" borderId="24" xfId="51" applyFont="1" applyFill="1" applyBorder="1" applyAlignment="1">
      <alignment horizontal="center"/>
      <protection/>
    </xf>
    <xf numFmtId="0" fontId="25" fillId="26" borderId="0" xfId="51" applyFill="1" applyBorder="1" applyAlignment="1">
      <alignment horizontal="center"/>
      <protection/>
    </xf>
    <xf numFmtId="0" fontId="42" fillId="26" borderId="0" xfId="51" applyFont="1" applyFill="1" applyBorder="1" applyAlignment="1">
      <alignment horizontal="center"/>
      <protection/>
    </xf>
    <xf numFmtId="0" fontId="25" fillId="19" borderId="24" xfId="51" applyFill="1" applyBorder="1" applyAlignment="1">
      <alignment horizontal="center"/>
      <protection/>
    </xf>
    <xf numFmtId="0" fontId="25" fillId="19" borderId="24" xfId="51" applyFont="1" applyFill="1" applyBorder="1" applyAlignment="1">
      <alignment horizontal="center"/>
      <protection/>
    </xf>
    <xf numFmtId="0" fontId="25" fillId="25" borderId="24" xfId="0" applyFont="1" applyFill="1" applyBorder="1" applyAlignment="1" applyProtection="1">
      <alignment vertical="center" wrapText="1"/>
      <protection locked="0"/>
    </xf>
    <xf numFmtId="1" fontId="25" fillId="25" borderId="24" xfId="0" applyNumberFormat="1" applyFont="1" applyFill="1" applyBorder="1" applyAlignment="1" applyProtection="1">
      <alignment horizontal="center" vertical="center"/>
      <protection locked="0"/>
    </xf>
    <xf numFmtId="0" fontId="25" fillId="0" borderId="24" xfId="0" applyFont="1" applyFill="1" applyBorder="1" applyAlignment="1" applyProtection="1">
      <alignment vertical="center" wrapText="1"/>
      <protection locked="0"/>
    </xf>
    <xf numFmtId="1" fontId="25" fillId="0" borderId="24" xfId="0" applyNumberFormat="1" applyFont="1" applyFill="1" applyBorder="1" applyAlignment="1" applyProtection="1">
      <alignment horizontal="center" vertical="center"/>
      <protection locked="0"/>
    </xf>
    <xf numFmtId="0" fontId="25" fillId="0" borderId="0" xfId="51" applyFont="1" applyFill="1" applyBorder="1" applyAlignment="1">
      <alignment horizontal="center"/>
      <protection/>
    </xf>
    <xf numFmtId="0" fontId="25" fillId="19" borderId="90" xfId="51" applyFill="1" applyBorder="1" applyAlignment="1">
      <alignment horizontal="center"/>
      <protection/>
    </xf>
    <xf numFmtId="0" fontId="25" fillId="19" borderId="90" xfId="51" applyFont="1" applyFill="1" applyBorder="1" applyAlignment="1">
      <alignment horizontal="center"/>
      <protection/>
    </xf>
    <xf numFmtId="0" fontId="25" fillId="0" borderId="0" xfId="51" applyFont="1" applyAlignment="1">
      <alignment horizontal="center"/>
      <protection/>
    </xf>
    <xf numFmtId="0" fontId="25" fillId="0" borderId="65" xfId="52" applyFill="1" applyBorder="1" applyAlignment="1">
      <alignment horizontal="center"/>
      <protection/>
    </xf>
    <xf numFmtId="0" fontId="25" fillId="25" borderId="18" xfId="52" applyFill="1" applyBorder="1" applyAlignment="1">
      <alignment horizontal="center"/>
      <protection/>
    </xf>
    <xf numFmtId="0" fontId="25" fillId="25" borderId="12" xfId="52" applyFill="1" applyBorder="1" applyAlignment="1">
      <alignment horizontal="center"/>
      <protection/>
    </xf>
    <xf numFmtId="0" fontId="25" fillId="25" borderId="16" xfId="52" applyFill="1" applyBorder="1" applyAlignment="1">
      <alignment horizontal="center"/>
      <protection/>
    </xf>
    <xf numFmtId="0" fontId="25" fillId="25" borderId="65" xfId="52" applyFill="1" applyBorder="1" applyAlignment="1">
      <alignment horizontal="center"/>
      <protection/>
    </xf>
    <xf numFmtId="0" fontId="25" fillId="0" borderId="24" xfId="52" applyFill="1" applyBorder="1" applyAlignment="1">
      <alignment horizontal="center"/>
      <protection/>
    </xf>
    <xf numFmtId="0" fontId="25" fillId="25" borderId="24" xfId="52" applyFill="1" applyBorder="1" applyAlignment="1">
      <alignment horizontal="center"/>
      <protection/>
    </xf>
    <xf numFmtId="0" fontId="25" fillId="25" borderId="78" xfId="52" applyFill="1" applyBorder="1" applyAlignment="1">
      <alignment horizontal="center"/>
      <protection/>
    </xf>
    <xf numFmtId="0" fontId="25" fillId="25" borderId="22" xfId="52" applyFill="1" applyBorder="1" applyAlignment="1">
      <alignment horizontal="center"/>
      <protection/>
    </xf>
    <xf numFmtId="0" fontId="25" fillId="0" borderId="22" xfId="52" applyFill="1" applyBorder="1" applyAlignment="1">
      <alignment horizontal="center"/>
      <protection/>
    </xf>
    <xf numFmtId="0" fontId="25" fillId="0" borderId="78" xfId="52" applyFill="1" applyBorder="1" applyAlignment="1">
      <alignment horizontal="center"/>
      <protection/>
    </xf>
    <xf numFmtId="0" fontId="25" fillId="25" borderId="18" xfId="52" applyFill="1" applyBorder="1" applyAlignment="1">
      <alignment horizontal="left"/>
      <protection/>
    </xf>
    <xf numFmtId="0" fontId="25" fillId="25" borderId="24" xfId="52" applyFill="1" applyBorder="1" applyAlignment="1">
      <alignment horizontal="left"/>
      <protection/>
    </xf>
    <xf numFmtId="0" fontId="25" fillId="25" borderId="65" xfId="52" applyFill="1" applyBorder="1" applyAlignment="1">
      <alignment horizontal="left"/>
      <protection/>
    </xf>
    <xf numFmtId="0" fontId="25" fillId="0" borderId="24" xfId="52" applyFill="1" applyBorder="1" applyAlignment="1">
      <alignment horizontal="left"/>
      <protection/>
    </xf>
    <xf numFmtId="0" fontId="25" fillId="25" borderId="17" xfId="52" applyFill="1" applyBorder="1" applyAlignment="1">
      <alignment horizontal="center"/>
      <protection/>
    </xf>
    <xf numFmtId="0" fontId="25" fillId="25" borderId="19" xfId="52" applyFill="1" applyBorder="1" applyAlignment="1">
      <alignment horizontal="center"/>
      <protection/>
    </xf>
    <xf numFmtId="0" fontId="25" fillId="25" borderId="23" xfId="52" applyFill="1" applyBorder="1" applyAlignment="1">
      <alignment horizontal="center"/>
      <protection/>
    </xf>
    <xf numFmtId="0" fontId="25" fillId="25" borderId="25" xfId="52" applyFill="1" applyBorder="1" applyAlignment="1">
      <alignment horizontal="center"/>
      <protection/>
    </xf>
    <xf numFmtId="0" fontId="25" fillId="25" borderId="91" xfId="52" applyFill="1" applyBorder="1" applyAlignment="1">
      <alignment horizontal="center"/>
      <protection/>
    </xf>
    <xf numFmtId="0" fontId="25" fillId="0" borderId="23" xfId="52" applyFill="1" applyBorder="1" applyAlignment="1">
      <alignment horizontal="center"/>
      <protection/>
    </xf>
    <xf numFmtId="0" fontId="25" fillId="0" borderId="25" xfId="52" applyFill="1" applyBorder="1" applyAlignment="1">
      <alignment horizontal="center"/>
      <protection/>
    </xf>
    <xf numFmtId="0" fontId="25" fillId="0" borderId="91" xfId="52" applyFill="1" applyBorder="1" applyAlignment="1">
      <alignment horizontal="center"/>
      <protection/>
    </xf>
    <xf numFmtId="0" fontId="25" fillId="0" borderId="25" xfId="52" applyFont="1" applyFill="1" applyBorder="1" applyAlignment="1">
      <alignment horizontal="center"/>
      <protection/>
    </xf>
    <xf numFmtId="0" fontId="25" fillId="0" borderId="34" xfId="52" applyFill="1" applyBorder="1" applyAlignment="1">
      <alignment horizontal="center"/>
      <protection/>
    </xf>
    <xf numFmtId="0" fontId="25" fillId="0" borderId="35" xfId="52" applyFill="1" applyBorder="1" applyAlignment="1">
      <alignment horizontal="left"/>
      <protection/>
    </xf>
    <xf numFmtId="0" fontId="25" fillId="0" borderId="35" xfId="52" applyFill="1" applyBorder="1" applyAlignment="1">
      <alignment horizontal="center"/>
      <protection/>
    </xf>
    <xf numFmtId="0" fontId="25" fillId="0" borderId="10" xfId="52" applyFill="1" applyBorder="1" applyAlignment="1">
      <alignment horizontal="center"/>
      <protection/>
    </xf>
    <xf numFmtId="0" fontId="25" fillId="0" borderId="33" xfId="52" applyFill="1" applyBorder="1" applyAlignment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0" fontId="25" fillId="0" borderId="0" xfId="48">
      <alignment/>
      <protection/>
    </xf>
    <xf numFmtId="0" fontId="35" fillId="0" borderId="0" xfId="48" applyFont="1" applyAlignment="1">
      <alignment horizontal="center"/>
      <protection/>
    </xf>
    <xf numFmtId="0" fontId="25" fillId="0" borderId="0" xfId="48" applyAlignment="1">
      <alignment horizontal="center"/>
      <protection/>
    </xf>
    <xf numFmtId="0" fontId="36" fillId="19" borderId="59" xfId="48" applyFont="1" applyFill="1" applyBorder="1" applyAlignment="1">
      <alignment horizontal="center"/>
      <protection/>
    </xf>
    <xf numFmtId="0" fontId="36" fillId="19" borderId="60" xfId="48" applyFont="1" applyFill="1" applyBorder="1" applyAlignment="1">
      <alignment horizontal="center"/>
      <protection/>
    </xf>
    <xf numFmtId="0" fontId="36" fillId="19" borderId="61" xfId="48" applyFont="1" applyFill="1" applyBorder="1" applyAlignment="1">
      <alignment horizontal="center"/>
      <protection/>
    </xf>
    <xf numFmtId="0" fontId="25" fillId="0" borderId="62" xfId="48" applyBorder="1">
      <alignment/>
      <protection/>
    </xf>
    <xf numFmtId="0" fontId="25" fillId="0" borderId="63" xfId="48" applyFont="1" applyBorder="1" applyAlignment="1">
      <alignment horizontal="right" vertical="center"/>
      <protection/>
    </xf>
    <xf numFmtId="0" fontId="24" fillId="0" borderId="24" xfId="48" applyFont="1" applyBorder="1" applyAlignment="1" applyProtection="1">
      <alignment horizontal="left" vertical="center"/>
      <protection locked="0"/>
    </xf>
    <xf numFmtId="0" fontId="25" fillId="0" borderId="24" xfId="48" applyFont="1" applyBorder="1" applyAlignment="1" applyProtection="1">
      <alignment horizontal="center" vertical="center"/>
      <protection locked="0"/>
    </xf>
    <xf numFmtId="0" fontId="25" fillId="0" borderId="22" xfId="48" applyBorder="1" applyAlignment="1" applyProtection="1">
      <alignment horizontal="center" vertical="center"/>
      <protection locked="0"/>
    </xf>
    <xf numFmtId="0" fontId="25" fillId="0" borderId="0" xfId="48" applyBorder="1" applyAlignment="1" applyProtection="1">
      <alignment horizontal="center" vertical="center"/>
      <protection locked="0"/>
    </xf>
    <xf numFmtId="0" fontId="25" fillId="0" borderId="26" xfId="48" applyBorder="1" applyAlignment="1" applyProtection="1">
      <alignment horizontal="center" vertical="center"/>
      <protection locked="0"/>
    </xf>
    <xf numFmtId="0" fontId="25" fillId="0" borderId="24" xfId="48" applyBorder="1" applyAlignment="1" applyProtection="1">
      <alignment horizontal="center" vertical="center"/>
      <protection locked="0"/>
    </xf>
    <xf numFmtId="0" fontId="25" fillId="0" borderId="24" xfId="48" applyBorder="1" applyAlignment="1" applyProtection="1">
      <alignment horizontal="center" vertical="center"/>
      <protection/>
    </xf>
    <xf numFmtId="0" fontId="25" fillId="0" borderId="24" xfId="48" applyFont="1" applyBorder="1" applyAlignment="1" applyProtection="1">
      <alignment horizontal="center" vertical="center"/>
      <protection/>
    </xf>
    <xf numFmtId="0" fontId="37" fillId="0" borderId="64" xfId="48" applyFont="1" applyBorder="1" applyAlignment="1" applyProtection="1">
      <alignment horizontal="center" vertical="center"/>
      <protection/>
    </xf>
    <xf numFmtId="0" fontId="25" fillId="0" borderId="62" xfId="48" applyBorder="1" applyAlignment="1">
      <alignment vertical="center"/>
      <protection/>
    </xf>
    <xf numFmtId="0" fontId="25" fillId="17" borderId="26" xfId="48" applyFill="1" applyBorder="1" applyAlignment="1" applyProtection="1">
      <alignment horizontal="center" vertical="center"/>
      <protection locked="0"/>
    </xf>
    <xf numFmtId="0" fontId="25" fillId="17" borderId="24" xfId="48" applyFill="1" applyBorder="1" applyAlignment="1" applyProtection="1">
      <alignment horizontal="center" vertical="center"/>
      <protection locked="0"/>
    </xf>
    <xf numFmtId="0" fontId="25" fillId="8" borderId="24" xfId="48" applyFill="1" applyBorder="1" applyAlignment="1" applyProtection="1">
      <alignment horizontal="center" vertical="center"/>
      <protection locked="0"/>
    </xf>
    <xf numFmtId="0" fontId="25" fillId="4" borderId="24" xfId="48" applyFill="1" applyBorder="1" applyAlignment="1" applyProtection="1">
      <alignment horizontal="center" vertical="center"/>
      <protection locked="0"/>
    </xf>
    <xf numFmtId="0" fontId="25" fillId="3" borderId="24" xfId="48" applyFill="1" applyBorder="1" applyAlignment="1" applyProtection="1">
      <alignment horizontal="center" vertical="center"/>
      <protection locked="0"/>
    </xf>
    <xf numFmtId="0" fontId="25" fillId="3" borderId="64" xfId="48" applyFill="1" applyBorder="1" applyAlignment="1" applyProtection="1">
      <alignment horizontal="center" vertical="center"/>
      <protection locked="0"/>
    </xf>
    <xf numFmtId="0" fontId="25" fillId="0" borderId="0" xfId="48" applyAlignment="1">
      <alignment vertical="center"/>
      <protection/>
    </xf>
    <xf numFmtId="0" fontId="25" fillId="8" borderId="65" xfId="48" applyFill="1" applyBorder="1" applyAlignment="1" applyProtection="1">
      <alignment horizontal="center" vertical="center"/>
      <protection locked="0"/>
    </xf>
    <xf numFmtId="0" fontId="25" fillId="0" borderId="66" xfId="48" applyBorder="1" applyAlignment="1" applyProtection="1">
      <alignment horizontal="center" vertical="center"/>
      <protection locked="0"/>
    </xf>
    <xf numFmtId="0" fontId="25" fillId="17" borderId="63" xfId="48" applyFill="1" applyBorder="1" applyAlignment="1" applyProtection="1">
      <alignment horizontal="center" vertical="center"/>
      <protection locked="0"/>
    </xf>
    <xf numFmtId="0" fontId="25" fillId="0" borderId="67" xfId="48" applyFont="1" applyBorder="1" applyAlignment="1">
      <alignment horizontal="right" vertical="center"/>
      <protection/>
    </xf>
    <xf numFmtId="0" fontId="24" fillId="0" borderId="65" xfId="48" applyFont="1" applyBorder="1" applyAlignment="1" applyProtection="1">
      <alignment horizontal="left" vertical="center"/>
      <protection locked="0"/>
    </xf>
    <xf numFmtId="0" fontId="25" fillId="0" borderId="68" xfId="48" applyBorder="1" applyAlignment="1" applyProtection="1">
      <alignment horizontal="center" vertical="center"/>
      <protection locked="0"/>
    </xf>
    <xf numFmtId="0" fontId="25" fillId="0" borderId="65" xfId="48" applyBorder="1" applyAlignment="1" applyProtection="1">
      <alignment horizontal="center" vertical="center"/>
      <protection locked="0"/>
    </xf>
    <xf numFmtId="0" fontId="25" fillId="0" borderId="65" xfId="48" applyBorder="1" applyAlignment="1" applyProtection="1">
      <alignment horizontal="center" vertical="center"/>
      <protection/>
    </xf>
    <xf numFmtId="0" fontId="25" fillId="0" borderId="65" xfId="48" applyFont="1" applyBorder="1" applyAlignment="1" applyProtection="1">
      <alignment horizontal="center" vertical="center"/>
      <protection/>
    </xf>
    <xf numFmtId="0" fontId="37" fillId="0" borderId="69" xfId="48" applyFont="1" applyBorder="1" applyAlignment="1" applyProtection="1">
      <alignment horizontal="center" vertical="center"/>
      <protection/>
    </xf>
    <xf numFmtId="0" fontId="25" fillId="17" borderId="68" xfId="48" applyFill="1" applyBorder="1" applyAlignment="1" applyProtection="1">
      <alignment horizontal="center" vertical="center"/>
      <protection locked="0"/>
    </xf>
    <xf numFmtId="0" fontId="25" fillId="17" borderId="65" xfId="48" applyFill="1" applyBorder="1" applyAlignment="1" applyProtection="1">
      <alignment horizontal="center" vertical="center"/>
      <protection locked="0"/>
    </xf>
    <xf numFmtId="0" fontId="25" fillId="4" borderId="65" xfId="48" applyFill="1" applyBorder="1" applyAlignment="1" applyProtection="1">
      <alignment horizontal="center" vertical="center"/>
      <protection locked="0"/>
    </xf>
    <xf numFmtId="0" fontId="25" fillId="3" borderId="65" xfId="48" applyFill="1" applyBorder="1" applyAlignment="1" applyProtection="1">
      <alignment horizontal="center" vertical="center"/>
      <protection locked="0"/>
    </xf>
    <xf numFmtId="0" fontId="25" fillId="3" borderId="69" xfId="48" applyFill="1" applyBorder="1" applyAlignment="1" applyProtection="1">
      <alignment horizontal="center" vertical="center"/>
      <protection locked="0"/>
    </xf>
    <xf numFmtId="0" fontId="25" fillId="0" borderId="22" xfId="48" applyFont="1" applyBorder="1" applyAlignment="1" applyProtection="1">
      <alignment vertical="center"/>
      <protection locked="0"/>
    </xf>
    <xf numFmtId="0" fontId="24" fillId="0" borderId="70" xfId="48" applyFont="1" applyBorder="1" applyAlignment="1" applyProtection="1">
      <alignment horizontal="left" vertical="center"/>
      <protection locked="0"/>
    </xf>
    <xf numFmtId="0" fontId="25" fillId="0" borderId="72" xfId="48" applyBorder="1" applyAlignment="1" applyProtection="1">
      <alignment horizontal="center" vertical="center"/>
      <protection locked="0"/>
    </xf>
    <xf numFmtId="0" fontId="25" fillId="0" borderId="70" xfId="48" applyBorder="1" applyAlignment="1" applyProtection="1">
      <alignment horizontal="center" vertical="center"/>
      <protection locked="0"/>
    </xf>
    <xf numFmtId="0" fontId="37" fillId="0" borderId="73" xfId="48" applyFont="1" applyBorder="1" applyAlignment="1" applyProtection="1">
      <alignment horizontal="center" vertical="center"/>
      <protection/>
    </xf>
    <xf numFmtId="0" fontId="25" fillId="0" borderId="88" xfId="48" applyFont="1" applyBorder="1" applyAlignment="1">
      <alignment horizontal="right" vertical="center"/>
      <protection/>
    </xf>
    <xf numFmtId="0" fontId="24" fillId="0" borderId="86" xfId="48" applyFont="1" applyBorder="1" applyAlignment="1" applyProtection="1">
      <alignment horizontal="left" vertical="center"/>
      <protection locked="0"/>
    </xf>
    <xf numFmtId="0" fontId="25" fillId="0" borderId="92" xfId="48" applyBorder="1" applyAlignment="1" applyProtection="1">
      <alignment horizontal="center" vertical="center"/>
      <protection locked="0"/>
    </xf>
    <xf numFmtId="0" fontId="25" fillId="0" borderId="93" xfId="48" applyBorder="1" applyAlignment="1" applyProtection="1">
      <alignment horizontal="center" vertical="center"/>
      <protection locked="0"/>
    </xf>
    <xf numFmtId="0" fontId="25" fillId="0" borderId="94" xfId="48" applyBorder="1" applyAlignment="1" applyProtection="1">
      <alignment horizontal="center" vertical="center"/>
      <protection locked="0"/>
    </xf>
    <xf numFmtId="0" fontId="25" fillId="0" borderId="86" xfId="48" applyBorder="1" applyAlignment="1" applyProtection="1">
      <alignment horizontal="center" vertical="center"/>
      <protection locked="0"/>
    </xf>
    <xf numFmtId="0" fontId="25" fillId="0" borderId="86" xfId="48" applyBorder="1" applyAlignment="1" applyProtection="1">
      <alignment horizontal="center" vertical="center"/>
      <protection/>
    </xf>
    <xf numFmtId="0" fontId="25" fillId="0" borderId="86" xfId="48" applyFont="1" applyBorder="1" applyAlignment="1" applyProtection="1">
      <alignment horizontal="center" vertical="center"/>
      <protection/>
    </xf>
    <xf numFmtId="0" fontId="37" fillId="0" borderId="89" xfId="48" applyFont="1" applyBorder="1" applyAlignment="1" applyProtection="1">
      <alignment horizontal="center" vertical="center"/>
      <protection/>
    </xf>
    <xf numFmtId="0" fontId="25" fillId="17" borderId="88" xfId="48" applyFill="1" applyBorder="1" applyAlignment="1" applyProtection="1">
      <alignment horizontal="center" vertical="center"/>
      <protection locked="0"/>
    </xf>
    <xf numFmtId="0" fontId="25" fillId="17" borderId="86" xfId="48" applyFill="1" applyBorder="1" applyAlignment="1" applyProtection="1">
      <alignment horizontal="center" vertical="center"/>
      <protection locked="0"/>
    </xf>
    <xf numFmtId="0" fontId="25" fillId="8" borderId="86" xfId="48" applyFill="1" applyBorder="1" applyAlignment="1" applyProtection="1">
      <alignment horizontal="center" vertical="center"/>
      <protection locked="0"/>
    </xf>
    <xf numFmtId="0" fontId="25" fillId="4" borderId="86" xfId="48" applyFill="1" applyBorder="1" applyAlignment="1" applyProtection="1">
      <alignment horizontal="center" vertical="center"/>
      <protection locked="0"/>
    </xf>
    <xf numFmtId="0" fontId="25" fillId="3" borderId="86" xfId="48" applyFill="1" applyBorder="1" applyAlignment="1" applyProtection="1">
      <alignment horizontal="center" vertical="center"/>
      <protection locked="0"/>
    </xf>
    <xf numFmtId="0" fontId="25" fillId="3" borderId="89" xfId="48" applyFill="1" applyBorder="1" applyAlignment="1" applyProtection="1">
      <alignment horizontal="center" vertical="center"/>
      <protection locked="0"/>
    </xf>
    <xf numFmtId="0" fontId="25" fillId="25" borderId="63" xfId="48" applyFont="1" applyFill="1" applyBorder="1" applyAlignment="1">
      <alignment horizontal="right" vertical="center"/>
      <protection/>
    </xf>
    <xf numFmtId="0" fontId="24" fillId="25" borderId="24" xfId="48" applyFont="1" applyFill="1" applyBorder="1" applyAlignment="1" applyProtection="1">
      <alignment horizontal="left" vertical="center"/>
      <protection locked="0"/>
    </xf>
    <xf numFmtId="0" fontId="25" fillId="25" borderId="24" xfId="48" applyFont="1" applyFill="1" applyBorder="1" applyAlignment="1" applyProtection="1">
      <alignment horizontal="center" vertical="center"/>
      <protection locked="0"/>
    </xf>
    <xf numFmtId="0" fontId="25" fillId="25" borderId="22" xfId="48" applyFill="1" applyBorder="1" applyAlignment="1" applyProtection="1">
      <alignment horizontal="center" vertical="center"/>
      <protection locked="0"/>
    </xf>
    <xf numFmtId="0" fontId="25" fillId="25" borderId="0" xfId="48" applyFill="1" applyBorder="1" applyAlignment="1" applyProtection="1">
      <alignment horizontal="center" vertical="center"/>
      <protection locked="0"/>
    </xf>
    <xf numFmtId="0" fontId="25" fillId="25" borderId="26" xfId="48" applyFill="1" applyBorder="1" applyAlignment="1" applyProtection="1">
      <alignment horizontal="center" vertical="center"/>
      <protection locked="0"/>
    </xf>
    <xf numFmtId="0" fontId="25" fillId="25" borderId="24" xfId="48" applyFill="1" applyBorder="1" applyAlignment="1" applyProtection="1">
      <alignment horizontal="center" vertical="center"/>
      <protection locked="0"/>
    </xf>
    <xf numFmtId="0" fontId="25" fillId="25" borderId="24" xfId="48" applyFill="1" applyBorder="1" applyAlignment="1" applyProtection="1">
      <alignment horizontal="center" vertical="center"/>
      <protection/>
    </xf>
    <xf numFmtId="0" fontId="25" fillId="25" borderId="24" xfId="48" applyFont="1" applyFill="1" applyBorder="1" applyAlignment="1" applyProtection="1">
      <alignment horizontal="center" vertical="center"/>
      <protection/>
    </xf>
    <xf numFmtId="0" fontId="37" fillId="25" borderId="64" xfId="48" applyFont="1" applyFill="1" applyBorder="1" applyAlignment="1" applyProtection="1">
      <alignment horizontal="center" vertical="center"/>
      <protection/>
    </xf>
    <xf numFmtId="0" fontId="25" fillId="25" borderId="24" xfId="48" applyFont="1" applyFill="1" applyBorder="1" applyAlignment="1" applyProtection="1">
      <alignment vertical="center"/>
      <protection locked="0"/>
    </xf>
    <xf numFmtId="0" fontId="25" fillId="25" borderId="64" xfId="48" applyFill="1" applyBorder="1" applyAlignment="1" applyProtection="1">
      <alignment horizontal="center" vertical="center"/>
      <protection locked="0"/>
    </xf>
    <xf numFmtId="0" fontId="25" fillId="25" borderId="65" xfId="48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/>
    </xf>
    <xf numFmtId="0" fontId="46" fillId="25" borderId="24" xfId="0" applyFont="1" applyFill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0" borderId="95" xfId="0" applyNumberFormat="1" applyFont="1" applyBorder="1" applyAlignment="1">
      <alignment horizontal="center"/>
    </xf>
    <xf numFmtId="0" fontId="0" fillId="0" borderId="96" xfId="0" applyNumberFormat="1" applyFont="1" applyBorder="1" applyAlignment="1">
      <alignment horizontal="center"/>
    </xf>
    <xf numFmtId="0" fontId="0" fillId="0" borderId="97" xfId="0" applyNumberFormat="1" applyBorder="1" applyAlignment="1">
      <alignment horizontal="center"/>
    </xf>
    <xf numFmtId="0" fontId="0" fillId="0" borderId="98" xfId="0" applyNumberFormat="1" applyBorder="1" applyAlignment="1">
      <alignment horizontal="center"/>
    </xf>
    <xf numFmtId="0" fontId="0" fillId="0" borderId="99" xfId="0" applyNumberFormat="1" applyBorder="1" applyAlignment="1">
      <alignment horizontal="center"/>
    </xf>
    <xf numFmtId="0" fontId="0" fillId="0" borderId="100" xfId="0" applyNumberFormat="1" applyBorder="1" applyAlignment="1">
      <alignment horizontal="center"/>
    </xf>
    <xf numFmtId="0" fontId="0" fillId="0" borderId="101" xfId="0" applyNumberFormat="1" applyBorder="1" applyAlignment="1">
      <alignment horizontal="center"/>
    </xf>
    <xf numFmtId="0" fontId="0" fillId="0" borderId="102" xfId="0" applyNumberFormat="1" applyBorder="1" applyAlignment="1">
      <alignment horizontal="center"/>
    </xf>
    <xf numFmtId="0" fontId="0" fillId="0" borderId="103" xfId="0" applyNumberFormat="1" applyBorder="1" applyAlignment="1">
      <alignment horizontal="center"/>
    </xf>
    <xf numFmtId="0" fontId="47" fillId="0" borderId="98" xfId="0" applyNumberFormat="1" applyFont="1" applyBorder="1" applyAlignment="1">
      <alignment horizontal="left"/>
    </xf>
    <xf numFmtId="0" fontId="47" fillId="0" borderId="98" xfId="0" applyNumberFormat="1" applyFont="1" applyBorder="1" applyAlignment="1">
      <alignment/>
    </xf>
    <xf numFmtId="0" fontId="47" fillId="0" borderId="104" xfId="0" applyNumberFormat="1" applyFont="1" applyBorder="1" applyAlignment="1">
      <alignment horizontal="left"/>
    </xf>
    <xf numFmtId="0" fontId="47" fillId="0" borderId="24" xfId="0" applyNumberFormat="1" applyFont="1" applyBorder="1" applyAlignment="1">
      <alignment horizontal="left"/>
    </xf>
    <xf numFmtId="0" fontId="47" fillId="0" borderId="105" xfId="0" applyNumberFormat="1" applyFont="1" applyBorder="1" applyAlignment="1">
      <alignment/>
    </xf>
    <xf numFmtId="0" fontId="47" fillId="0" borderId="106" xfId="0" applyNumberFormat="1" applyFont="1" applyBorder="1" applyAlignment="1">
      <alignment/>
    </xf>
    <xf numFmtId="0" fontId="47" fillId="0" borderId="104" xfId="0" applyNumberFormat="1" applyFont="1" applyBorder="1" applyAlignment="1">
      <alignment/>
    </xf>
    <xf numFmtId="0" fontId="47" fillId="0" borderId="107" xfId="0" applyNumberFormat="1" applyFont="1" applyBorder="1" applyAlignment="1">
      <alignment/>
    </xf>
    <xf numFmtId="0" fontId="47" fillId="0" borderId="108" xfId="0" applyNumberFormat="1" applyFont="1" applyBorder="1" applyAlignment="1">
      <alignment/>
    </xf>
    <xf numFmtId="0" fontId="47" fillId="0" borderId="24" xfId="0" applyNumberFormat="1" applyFont="1" applyBorder="1" applyAlignment="1">
      <alignment/>
    </xf>
    <xf numFmtId="0" fontId="47" fillId="0" borderId="109" xfId="0" applyNumberFormat="1" applyFont="1" applyBorder="1" applyAlignment="1">
      <alignment/>
    </xf>
    <xf numFmtId="0" fontId="47" fillId="0" borderId="103" xfId="0" applyNumberFormat="1" applyFont="1" applyBorder="1" applyAlignment="1">
      <alignment/>
    </xf>
    <xf numFmtId="0" fontId="46" fillId="25" borderId="97" xfId="0" applyNumberFormat="1" applyFont="1" applyFill="1" applyBorder="1" applyAlignment="1">
      <alignment horizontal="center"/>
    </xf>
    <xf numFmtId="0" fontId="46" fillId="25" borderId="98" xfId="0" applyNumberFormat="1" applyFont="1" applyFill="1" applyBorder="1" applyAlignment="1">
      <alignment/>
    </xf>
    <xf numFmtId="0" fontId="46" fillId="25" borderId="98" xfId="0" applyNumberFormat="1" applyFont="1" applyFill="1" applyBorder="1" applyAlignment="1">
      <alignment horizontal="center"/>
    </xf>
    <xf numFmtId="0" fontId="46" fillId="25" borderId="99" xfId="0" applyNumberFormat="1" applyFont="1" applyFill="1" applyBorder="1" applyAlignment="1">
      <alignment horizontal="center"/>
    </xf>
    <xf numFmtId="0" fontId="46" fillId="25" borderId="100" xfId="0" applyNumberFormat="1" applyFont="1" applyFill="1" applyBorder="1" applyAlignment="1">
      <alignment horizontal="center"/>
    </xf>
    <xf numFmtId="0" fontId="46" fillId="25" borderId="101" xfId="0" applyNumberFormat="1" applyFont="1" applyFill="1" applyBorder="1" applyAlignment="1">
      <alignment horizontal="center"/>
    </xf>
    <xf numFmtId="0" fontId="46" fillId="25" borderId="98" xfId="0" applyNumberFormat="1" applyFont="1" applyFill="1" applyBorder="1" applyAlignment="1">
      <alignment horizontal="left"/>
    </xf>
    <xf numFmtId="0" fontId="48" fillId="0" borderId="110" xfId="0" applyNumberFormat="1" applyFont="1" applyFill="1" applyBorder="1" applyAlignment="1">
      <alignment horizontal="center"/>
    </xf>
    <xf numFmtId="0" fontId="49" fillId="0" borderId="111" xfId="0" applyNumberFormat="1" applyFont="1" applyFill="1" applyBorder="1" applyAlignment="1">
      <alignment/>
    </xf>
    <xf numFmtId="0" fontId="48" fillId="0" borderId="111" xfId="0" applyNumberFormat="1" applyFont="1" applyFill="1" applyBorder="1" applyAlignment="1">
      <alignment horizontal="center"/>
    </xf>
    <xf numFmtId="0" fontId="48" fillId="0" borderId="112" xfId="0" applyNumberFormat="1" applyFont="1" applyFill="1" applyBorder="1" applyAlignment="1">
      <alignment horizontal="center"/>
    </xf>
    <xf numFmtId="0" fontId="48" fillId="0" borderId="111" xfId="0" applyNumberFormat="1" applyFont="1" applyFill="1" applyBorder="1" applyAlignment="1">
      <alignment/>
    </xf>
    <xf numFmtId="0" fontId="49" fillId="0" borderId="111" xfId="0" applyNumberFormat="1" applyFont="1" applyFill="1" applyBorder="1" applyAlignment="1">
      <alignment horizontal="left"/>
    </xf>
    <xf numFmtId="0" fontId="48" fillId="0" borderId="111" xfId="0" applyNumberFormat="1" applyFont="1" applyFill="1" applyBorder="1" applyAlignment="1">
      <alignment horizontal="left"/>
    </xf>
    <xf numFmtId="0" fontId="48" fillId="0" borderId="113" xfId="0" applyNumberFormat="1" applyFont="1" applyFill="1" applyBorder="1" applyAlignment="1">
      <alignment horizontal="center"/>
    </xf>
    <xf numFmtId="0" fontId="49" fillId="0" borderId="111" xfId="0" applyNumberFormat="1" applyFont="1" applyFill="1" applyBorder="1" applyAlignment="1">
      <alignment horizontal="center"/>
    </xf>
    <xf numFmtId="0" fontId="48" fillId="0" borderId="114" xfId="0" applyNumberFormat="1" applyFont="1" applyFill="1" applyBorder="1" applyAlignment="1">
      <alignment horizontal="center"/>
    </xf>
    <xf numFmtId="0" fontId="0" fillId="0" borderId="115" xfId="0" applyNumberFormat="1" applyFont="1" applyFill="1" applyBorder="1" applyAlignment="1">
      <alignment horizontal="center"/>
    </xf>
    <xf numFmtId="0" fontId="0" fillId="0" borderId="116" xfId="0" applyNumberFormat="1" applyFont="1" applyFill="1" applyBorder="1" applyAlignment="1">
      <alignment horizontal="center"/>
    </xf>
    <xf numFmtId="0" fontId="0" fillId="0" borderId="117" xfId="0" applyNumberFormat="1" applyFont="1" applyFill="1" applyBorder="1" applyAlignment="1">
      <alignment horizontal="center"/>
    </xf>
    <xf numFmtId="0" fontId="0" fillId="0" borderId="118" xfId="0" applyNumberFormat="1" applyFont="1" applyFill="1" applyBorder="1" applyAlignment="1">
      <alignment horizontal="center"/>
    </xf>
    <xf numFmtId="0" fontId="33" fillId="0" borderId="0" xfId="0" applyFont="1" applyAlignment="1" applyProtection="1">
      <alignment horizontal="center"/>
      <protection locked="0"/>
    </xf>
    <xf numFmtId="0" fontId="5" fillId="24" borderId="119" xfId="0" applyFont="1" applyFill="1" applyBorder="1" applyAlignment="1" applyProtection="1">
      <alignment horizontal="center" vertical="center"/>
      <protection/>
    </xf>
    <xf numFmtId="0" fontId="48" fillId="0" borderId="36" xfId="0" applyFont="1" applyFill="1" applyBorder="1" applyAlignment="1" applyProtection="1">
      <alignment/>
      <protection locked="0"/>
    </xf>
    <xf numFmtId="0" fontId="20" fillId="26" borderId="120" xfId="53" applyFont="1" applyFill="1" applyBorder="1" applyAlignment="1">
      <alignment horizontal="center" vertical="center"/>
      <protection/>
    </xf>
    <xf numFmtId="0" fontId="22" fillId="0" borderId="57" xfId="53" applyBorder="1" applyAlignment="1">
      <alignment horizontal="center" vertical="center"/>
      <protection/>
    </xf>
    <xf numFmtId="0" fontId="48" fillId="25" borderId="20" xfId="0" applyFont="1" applyFill="1" applyBorder="1" applyAlignment="1" applyProtection="1">
      <alignment/>
      <protection locked="0"/>
    </xf>
    <xf numFmtId="0" fontId="48" fillId="25" borderId="16" xfId="0" applyFont="1" applyFill="1" applyBorder="1" applyAlignment="1" applyProtection="1">
      <alignment/>
      <protection locked="0"/>
    </xf>
    <xf numFmtId="0" fontId="50" fillId="25" borderId="21" xfId="0" applyFont="1" applyFill="1" applyBorder="1" applyAlignment="1" applyProtection="1">
      <alignment horizontal="center"/>
      <protection/>
    </xf>
    <xf numFmtId="0" fontId="48" fillId="25" borderId="26" xfId="0" applyFont="1" applyFill="1" applyBorder="1" applyAlignment="1" applyProtection="1">
      <alignment/>
      <protection locked="0"/>
    </xf>
    <xf numFmtId="0" fontId="48" fillId="25" borderId="22" xfId="0" applyFont="1" applyFill="1" applyBorder="1" applyAlignment="1" applyProtection="1">
      <alignment/>
      <protection locked="0"/>
    </xf>
    <xf numFmtId="0" fontId="48" fillId="25" borderId="23" xfId="0" applyFont="1" applyFill="1" applyBorder="1" applyAlignment="1" applyProtection="1">
      <alignment horizontal="center"/>
      <protection locked="0"/>
    </xf>
    <xf numFmtId="0" fontId="48" fillId="25" borderId="24" xfId="0" applyFont="1" applyFill="1" applyBorder="1" applyAlignment="1" applyProtection="1">
      <alignment horizontal="center"/>
      <protection locked="0"/>
    </xf>
    <xf numFmtId="0" fontId="50" fillId="25" borderId="25" xfId="0" applyFont="1" applyFill="1" applyBorder="1" applyAlignment="1" applyProtection="1">
      <alignment horizontal="center"/>
      <protection/>
    </xf>
    <xf numFmtId="0" fontId="48" fillId="25" borderId="26" xfId="0" applyFont="1" applyFill="1" applyBorder="1" applyAlignment="1" applyProtection="1">
      <alignment horizontal="center"/>
      <protection/>
    </xf>
    <xf numFmtId="0" fontId="48" fillId="25" borderId="24" xfId="0" applyFont="1" applyFill="1" applyBorder="1" applyAlignment="1" applyProtection="1">
      <alignment horizontal="center"/>
      <protection/>
    </xf>
    <xf numFmtId="0" fontId="48" fillId="25" borderId="22" xfId="0" applyFont="1" applyFill="1" applyBorder="1" applyAlignment="1" applyProtection="1">
      <alignment horizontal="center"/>
      <protection/>
    </xf>
    <xf numFmtId="0" fontId="50" fillId="25" borderId="27" xfId="0" applyFont="1" applyFill="1" applyBorder="1" applyAlignment="1" applyProtection="1">
      <alignment horizontal="center"/>
      <protection/>
    </xf>
    <xf numFmtId="0" fontId="48" fillId="0" borderId="26" xfId="0" applyFont="1" applyFill="1" applyBorder="1" applyAlignment="1" applyProtection="1">
      <alignment/>
      <protection locked="0"/>
    </xf>
    <xf numFmtId="0" fontId="48" fillId="0" borderId="22" xfId="0" applyFont="1" applyFill="1" applyBorder="1" applyAlignment="1" applyProtection="1">
      <alignment/>
      <protection locked="0"/>
    </xf>
    <xf numFmtId="0" fontId="48" fillId="0" borderId="23" xfId="0" applyFont="1" applyBorder="1" applyAlignment="1" applyProtection="1">
      <alignment horizontal="center"/>
      <protection locked="0"/>
    </xf>
    <xf numFmtId="0" fontId="48" fillId="0" borderId="24" xfId="0" applyFont="1" applyBorder="1" applyAlignment="1" applyProtection="1">
      <alignment horizontal="center"/>
      <protection locked="0"/>
    </xf>
    <xf numFmtId="0" fontId="50" fillId="0" borderId="25" xfId="0" applyFont="1" applyFill="1" applyBorder="1" applyAlignment="1" applyProtection="1">
      <alignment horizontal="center"/>
      <protection/>
    </xf>
    <xf numFmtId="0" fontId="48" fillId="0" borderId="23" xfId="0" applyFont="1" applyFill="1" applyBorder="1" applyAlignment="1" applyProtection="1">
      <alignment horizontal="center"/>
      <protection locked="0"/>
    </xf>
    <xf numFmtId="0" fontId="48" fillId="0" borderId="24" xfId="0" applyFont="1" applyFill="1" applyBorder="1" applyAlignment="1" applyProtection="1">
      <alignment horizontal="center"/>
      <protection locked="0"/>
    </xf>
    <xf numFmtId="0" fontId="48" fillId="0" borderId="26" xfId="0" applyFont="1" applyFill="1" applyBorder="1" applyAlignment="1" applyProtection="1">
      <alignment horizontal="center"/>
      <protection/>
    </xf>
    <xf numFmtId="0" fontId="48" fillId="0" borderId="24" xfId="0" applyFont="1" applyFill="1" applyBorder="1" applyAlignment="1" applyProtection="1">
      <alignment horizontal="center"/>
      <protection/>
    </xf>
    <xf numFmtId="0" fontId="48" fillId="0" borderId="22" xfId="0" applyFont="1" applyFill="1" applyBorder="1" applyAlignment="1" applyProtection="1">
      <alignment horizontal="center"/>
      <protection/>
    </xf>
    <xf numFmtId="0" fontId="50" fillId="0" borderId="27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/>
      <protection locked="0"/>
    </xf>
    <xf numFmtId="0" fontId="48" fillId="0" borderId="34" xfId="0" applyFont="1" applyBorder="1" applyAlignment="1" applyProtection="1">
      <alignment horizontal="center"/>
      <protection locked="0"/>
    </xf>
    <xf numFmtId="0" fontId="48" fillId="0" borderId="35" xfId="0" applyFont="1" applyBorder="1" applyAlignment="1" applyProtection="1">
      <alignment horizontal="center"/>
      <protection locked="0"/>
    </xf>
    <xf numFmtId="0" fontId="50" fillId="0" borderId="33" xfId="0" applyFont="1" applyFill="1" applyBorder="1" applyAlignment="1" applyProtection="1">
      <alignment horizontal="center"/>
      <protection/>
    </xf>
    <xf numFmtId="0" fontId="48" fillId="0" borderId="34" xfId="0" applyFont="1" applyFill="1" applyBorder="1" applyAlignment="1" applyProtection="1">
      <alignment horizontal="center"/>
      <protection locked="0"/>
    </xf>
    <xf numFmtId="0" fontId="48" fillId="0" borderId="35" xfId="0" applyFont="1" applyFill="1" applyBorder="1" applyAlignment="1" applyProtection="1">
      <alignment horizontal="center"/>
      <protection locked="0"/>
    </xf>
    <xf numFmtId="0" fontId="48" fillId="0" borderId="36" xfId="0" applyFont="1" applyFill="1" applyBorder="1" applyAlignment="1" applyProtection="1">
      <alignment horizontal="center"/>
      <protection/>
    </xf>
    <xf numFmtId="0" fontId="48" fillId="0" borderId="35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/>
      <protection/>
    </xf>
    <xf numFmtId="0" fontId="50" fillId="0" borderId="30" xfId="0" applyFont="1" applyFill="1" applyBorder="1" applyAlignment="1" applyProtection="1">
      <alignment horizontal="center"/>
      <protection/>
    </xf>
    <xf numFmtId="0" fontId="50" fillId="25" borderId="24" xfId="0" applyFont="1" applyFill="1" applyBorder="1" applyAlignment="1" applyProtection="1">
      <alignment horizontal="center"/>
      <protection/>
    </xf>
    <xf numFmtId="0" fontId="48" fillId="25" borderId="65" xfId="0" applyFont="1" applyFill="1" applyBorder="1" applyAlignment="1" applyProtection="1">
      <alignment horizontal="center"/>
      <protection locked="0"/>
    </xf>
    <xf numFmtId="0" fontId="50" fillId="25" borderId="65" xfId="0" applyFont="1" applyFill="1" applyBorder="1" applyAlignment="1" applyProtection="1">
      <alignment horizontal="center"/>
      <protection/>
    </xf>
    <xf numFmtId="0" fontId="48" fillId="25" borderId="65" xfId="0" applyFont="1" applyFill="1" applyBorder="1" applyAlignment="1" applyProtection="1">
      <alignment horizontal="center"/>
      <protection/>
    </xf>
    <xf numFmtId="0" fontId="5" fillId="24" borderId="14" xfId="0" applyFont="1" applyFill="1" applyBorder="1" applyAlignment="1" applyProtection="1">
      <alignment horizontal="center" vertical="center" wrapText="1"/>
      <protection/>
    </xf>
    <xf numFmtId="0" fontId="48" fillId="25" borderId="78" xfId="0" applyFont="1" applyFill="1" applyBorder="1" applyAlignment="1" applyProtection="1">
      <alignment horizontal="center"/>
      <protection/>
    </xf>
    <xf numFmtId="0" fontId="50" fillId="25" borderId="121" xfId="0" applyFont="1" applyFill="1" applyBorder="1" applyAlignment="1" applyProtection="1">
      <alignment horizontal="center"/>
      <protection/>
    </xf>
    <xf numFmtId="0" fontId="48" fillId="25" borderId="17" xfId="50" applyFont="1" applyFill="1" applyBorder="1" applyAlignment="1">
      <alignment horizontal="left"/>
      <protection/>
    </xf>
    <xf numFmtId="0" fontId="48" fillId="25" borderId="19" xfId="47" applyFont="1" applyFill="1" applyBorder="1" applyAlignment="1">
      <alignment/>
      <protection/>
    </xf>
    <xf numFmtId="0" fontId="48" fillId="25" borderId="122" xfId="50" applyFont="1" applyFill="1" applyBorder="1" applyAlignment="1">
      <alignment horizontal="center"/>
      <protection/>
    </xf>
    <xf numFmtId="0" fontId="48" fillId="25" borderId="98" xfId="50" applyFont="1" applyFill="1" applyBorder="1" applyAlignment="1">
      <alignment horizontal="center"/>
      <protection/>
    </xf>
    <xf numFmtId="0" fontId="50" fillId="25" borderId="123" xfId="50" applyFont="1" applyFill="1" applyBorder="1" applyAlignment="1">
      <alignment horizontal="center"/>
      <protection/>
    </xf>
    <xf numFmtId="0" fontId="48" fillId="25" borderId="124" xfId="50" applyFont="1" applyFill="1" applyBorder="1" applyAlignment="1">
      <alignment horizontal="center"/>
      <protection/>
    </xf>
    <xf numFmtId="0" fontId="48" fillId="25" borderId="125" xfId="50" applyFont="1" applyFill="1" applyBorder="1" applyAlignment="1">
      <alignment horizontal="center"/>
      <protection/>
    </xf>
    <xf numFmtId="0" fontId="48" fillId="25" borderId="125" xfId="50" applyFont="1" applyFill="1" applyBorder="1" applyAlignment="1">
      <alignment horizontal="center"/>
      <protection/>
    </xf>
    <xf numFmtId="0" fontId="50" fillId="25" borderId="126" xfId="50" applyFont="1" applyFill="1" applyBorder="1" applyAlignment="1">
      <alignment horizontal="center"/>
      <protection/>
    </xf>
    <xf numFmtId="0" fontId="48" fillId="25" borderId="23" xfId="50" applyFont="1" applyFill="1" applyBorder="1" applyAlignment="1">
      <alignment horizontal="left"/>
      <protection/>
    </xf>
    <xf numFmtId="0" fontId="48" fillId="25" borderId="25" xfId="47" applyFont="1" applyFill="1" applyBorder="1" applyAlignment="1">
      <alignment/>
      <protection/>
    </xf>
    <xf numFmtId="0" fontId="48" fillId="25" borderId="127" xfId="50" applyFont="1" applyFill="1" applyBorder="1" applyAlignment="1">
      <alignment horizontal="center"/>
      <protection/>
    </xf>
    <xf numFmtId="0" fontId="48" fillId="25" borderId="107" xfId="50" applyFont="1" applyFill="1" applyBorder="1" applyAlignment="1">
      <alignment horizontal="center"/>
      <protection/>
    </xf>
    <xf numFmtId="0" fontId="48" fillId="25" borderId="98" xfId="50" applyFont="1" applyFill="1" applyBorder="1" applyAlignment="1">
      <alignment horizontal="center"/>
      <protection/>
    </xf>
    <xf numFmtId="0" fontId="24" fillId="25" borderId="25" xfId="47" applyFont="1" applyFill="1" applyBorder="1" applyAlignment="1">
      <alignment/>
      <protection/>
    </xf>
    <xf numFmtId="0" fontId="50" fillId="25" borderId="128" xfId="50" applyFont="1" applyFill="1" applyBorder="1" applyAlignment="1">
      <alignment horizontal="center"/>
      <protection/>
    </xf>
    <xf numFmtId="0" fontId="48" fillId="0" borderId="23" xfId="50" applyFont="1" applyFill="1" applyBorder="1" applyAlignment="1">
      <alignment horizontal="left"/>
      <protection/>
    </xf>
    <xf numFmtId="0" fontId="24" fillId="0" borderId="25" xfId="47" applyFont="1" applyFill="1" applyBorder="1" applyAlignment="1">
      <alignment/>
      <protection/>
    </xf>
    <xf numFmtId="0" fontId="48" fillId="0" borderId="122" xfId="50" applyFont="1" applyFill="1" applyBorder="1" applyAlignment="1">
      <alignment horizontal="center"/>
      <protection/>
    </xf>
    <xf numFmtId="0" fontId="48" fillId="0" borderId="98" xfId="50" applyFont="1" applyFill="1" applyBorder="1" applyAlignment="1">
      <alignment horizontal="center"/>
      <protection/>
    </xf>
    <xf numFmtId="0" fontId="50" fillId="0" borderId="123" xfId="50" applyFont="1" applyFill="1" applyBorder="1" applyAlignment="1">
      <alignment horizontal="center"/>
      <protection/>
    </xf>
    <xf numFmtId="0" fontId="48" fillId="0" borderId="127" xfId="50" applyFont="1" applyFill="1" applyBorder="1" applyAlignment="1">
      <alignment horizontal="center"/>
      <protection/>
    </xf>
    <xf numFmtId="0" fontId="48" fillId="0" borderId="107" xfId="50" applyFont="1" applyFill="1" applyBorder="1" applyAlignment="1">
      <alignment horizontal="center"/>
      <protection/>
    </xf>
    <xf numFmtId="0" fontId="48" fillId="0" borderId="98" xfId="50" applyFont="1" applyFill="1" applyBorder="1" applyAlignment="1">
      <alignment horizontal="center"/>
      <protection/>
    </xf>
    <xf numFmtId="0" fontId="48" fillId="0" borderId="23" xfId="50" applyFont="1" applyBorder="1" applyAlignment="1">
      <alignment horizontal="left"/>
      <protection/>
    </xf>
    <xf numFmtId="0" fontId="48" fillId="0" borderId="25" xfId="47" applyFont="1" applyFill="1" applyBorder="1" applyAlignment="1">
      <alignment/>
      <protection/>
    </xf>
    <xf numFmtId="0" fontId="48" fillId="0" borderId="34" xfId="50" applyFont="1" applyFill="1" applyBorder="1" applyAlignment="1">
      <alignment horizontal="left"/>
      <protection/>
    </xf>
    <xf numFmtId="0" fontId="48" fillId="0" borderId="33" xfId="47" applyFont="1" applyFill="1" applyBorder="1" applyAlignment="1">
      <alignment/>
      <protection/>
    </xf>
    <xf numFmtId="0" fontId="48" fillId="0" borderId="129" xfId="50" applyFont="1" applyFill="1" applyBorder="1" applyAlignment="1">
      <alignment horizontal="center"/>
      <protection/>
    </xf>
    <xf numFmtId="0" fontId="48" fillId="0" borderId="130" xfId="50" applyFont="1" applyFill="1" applyBorder="1" applyAlignment="1">
      <alignment horizontal="center"/>
      <protection/>
    </xf>
    <xf numFmtId="0" fontId="50" fillId="0" borderId="131" xfId="50" applyFont="1" applyFill="1" applyBorder="1" applyAlignment="1">
      <alignment horizontal="center"/>
      <protection/>
    </xf>
    <xf numFmtId="0" fontId="48" fillId="0" borderId="132" xfId="50" applyFont="1" applyFill="1" applyBorder="1" applyAlignment="1">
      <alignment horizontal="center"/>
      <protection/>
    </xf>
    <xf numFmtId="0" fontId="48" fillId="0" borderId="133" xfId="50" applyFont="1" applyFill="1" applyBorder="1" applyAlignment="1">
      <alignment horizontal="center"/>
      <protection/>
    </xf>
    <xf numFmtId="0" fontId="48" fillId="0" borderId="130" xfId="50" applyFont="1" applyFill="1" applyBorder="1" applyAlignment="1">
      <alignment horizontal="center"/>
      <protection/>
    </xf>
    <xf numFmtId="0" fontId="5" fillId="14" borderId="134" xfId="50" applyFont="1" applyFill="1" applyBorder="1" applyAlignment="1">
      <alignment horizontal="center"/>
      <protection/>
    </xf>
    <xf numFmtId="0" fontId="5" fillId="14" borderId="129" xfId="50" applyFont="1" applyFill="1" applyBorder="1" applyAlignment="1">
      <alignment horizontal="center"/>
      <protection/>
    </xf>
    <xf numFmtId="0" fontId="5" fillId="14" borderId="130" xfId="50" applyFont="1" applyFill="1" applyBorder="1" applyAlignment="1">
      <alignment horizontal="center"/>
      <protection/>
    </xf>
    <xf numFmtId="0" fontId="5" fillId="14" borderId="133" xfId="50" applyFont="1" applyFill="1" applyBorder="1" applyAlignment="1">
      <alignment horizontal="center"/>
      <protection/>
    </xf>
    <xf numFmtId="0" fontId="5" fillId="14" borderId="129" xfId="50" applyFont="1" applyFill="1" applyBorder="1" applyAlignment="1">
      <alignment horizontal="center" vertical="center" wrapText="1"/>
      <protection/>
    </xf>
    <xf numFmtId="0" fontId="5" fillId="14" borderId="135" xfId="50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19" borderId="59" xfId="0" applyFont="1" applyFill="1" applyBorder="1" applyAlignment="1">
      <alignment horizontal="center"/>
    </xf>
    <xf numFmtId="0" fontId="36" fillId="19" borderId="60" xfId="0" applyFont="1" applyFill="1" applyBorder="1" applyAlignment="1">
      <alignment horizontal="center"/>
    </xf>
    <xf numFmtId="0" fontId="36" fillId="19" borderId="61" xfId="0" applyFont="1" applyFill="1" applyBorder="1" applyAlignment="1">
      <alignment horizontal="center"/>
    </xf>
    <xf numFmtId="0" fontId="0" fillId="0" borderId="62" xfId="0" applyBorder="1" applyAlignment="1">
      <alignment/>
    </xf>
    <xf numFmtId="0" fontId="25" fillId="0" borderId="63" xfId="0" applyFont="1" applyBorder="1" applyAlignment="1">
      <alignment horizontal="right" vertical="center"/>
    </xf>
    <xf numFmtId="0" fontId="24" fillId="0" borderId="24" xfId="0" applyFont="1" applyBorder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/>
    </xf>
    <xf numFmtId="0" fontId="25" fillId="0" borderId="24" xfId="0" applyFont="1" applyBorder="1" applyAlignment="1" applyProtection="1">
      <alignment horizontal="center" vertical="center"/>
      <protection/>
    </xf>
    <xf numFmtId="0" fontId="37" fillId="0" borderId="64" xfId="0" applyFont="1" applyBorder="1" applyAlignment="1" applyProtection="1">
      <alignment horizontal="center" vertical="center"/>
      <protection/>
    </xf>
    <xf numFmtId="0" fontId="0" fillId="0" borderId="62" xfId="0" applyBorder="1" applyAlignment="1">
      <alignment vertical="center"/>
    </xf>
    <xf numFmtId="0" fontId="20" fillId="26" borderId="24" xfId="53" applyFont="1" applyFill="1" applyBorder="1" applyAlignment="1">
      <alignment horizontal="center" vertical="center"/>
      <protection/>
    </xf>
    <xf numFmtId="0" fontId="0" fillId="17" borderId="26" xfId="0" applyFill="1" applyBorder="1" applyAlignment="1" applyProtection="1">
      <alignment horizontal="center" vertical="center"/>
      <protection locked="0"/>
    </xf>
    <xf numFmtId="0" fontId="0" fillId="17" borderId="24" xfId="0" applyFill="1" applyBorder="1" applyAlignment="1" applyProtection="1">
      <alignment horizontal="center" vertical="center"/>
      <protection locked="0"/>
    </xf>
    <xf numFmtId="0" fontId="0" fillId="8" borderId="24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64" xfId="0" applyFill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17" borderId="63" xfId="0" applyFill="1" applyBorder="1" applyAlignment="1" applyProtection="1">
      <alignment horizontal="center" vertical="center"/>
      <protection locked="0"/>
    </xf>
    <xf numFmtId="0" fontId="25" fillId="0" borderId="88" xfId="0" applyFont="1" applyBorder="1" applyAlignment="1">
      <alignment horizontal="right" vertical="center"/>
    </xf>
    <xf numFmtId="0" fontId="24" fillId="0" borderId="86" xfId="0" applyFont="1" applyBorder="1" applyAlignment="1" applyProtection="1">
      <alignment horizontal="center" vertical="center"/>
      <protection locked="0"/>
    </xf>
    <xf numFmtId="0" fontId="25" fillId="0" borderId="92" xfId="0" applyFont="1" applyBorder="1" applyAlignment="1" applyProtection="1">
      <alignment vertical="center"/>
      <protection locked="0"/>
    </xf>
    <xf numFmtId="0" fontId="0" fillId="0" borderId="93" xfId="0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/>
    </xf>
    <xf numFmtId="0" fontId="25" fillId="0" borderId="86" xfId="0" applyFont="1" applyBorder="1" applyAlignment="1" applyProtection="1">
      <alignment horizontal="center" vertical="center"/>
      <protection/>
    </xf>
    <xf numFmtId="0" fontId="37" fillId="0" borderId="89" xfId="0" applyFont="1" applyBorder="1" applyAlignment="1" applyProtection="1">
      <alignment horizontal="center" vertical="center"/>
      <protection/>
    </xf>
    <xf numFmtId="0" fontId="0" fillId="17" borderId="88" xfId="0" applyFill="1" applyBorder="1" applyAlignment="1" applyProtection="1">
      <alignment horizontal="center" vertical="center"/>
      <protection locked="0"/>
    </xf>
    <xf numFmtId="0" fontId="0" fillId="17" borderId="86" xfId="0" applyFill="1" applyBorder="1" applyAlignment="1" applyProtection="1">
      <alignment horizontal="center" vertical="center"/>
      <protection locked="0"/>
    </xf>
    <xf numFmtId="0" fontId="0" fillId="8" borderId="86" xfId="0" applyFill="1" applyBorder="1" applyAlignment="1" applyProtection="1">
      <alignment horizontal="center" vertical="center"/>
      <protection locked="0"/>
    </xf>
    <xf numFmtId="0" fontId="0" fillId="4" borderId="86" xfId="0" applyFill="1" applyBorder="1" applyAlignment="1" applyProtection="1">
      <alignment horizontal="center" vertical="center"/>
      <protection locked="0"/>
    </xf>
    <xf numFmtId="0" fontId="0" fillId="3" borderId="86" xfId="0" applyFill="1" applyBorder="1" applyAlignment="1" applyProtection="1">
      <alignment horizontal="center" vertical="center"/>
      <protection locked="0"/>
    </xf>
    <xf numFmtId="0" fontId="0" fillId="3" borderId="89" xfId="0" applyFill="1" applyBorder="1" applyAlignment="1" applyProtection="1">
      <alignment horizontal="center" vertical="center"/>
      <protection locked="0"/>
    </xf>
    <xf numFmtId="0" fontId="24" fillId="0" borderId="65" xfId="0" applyFont="1" applyFill="1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/>
    </xf>
    <xf numFmtId="0" fontId="25" fillId="0" borderId="65" xfId="0" applyFont="1" applyBorder="1" applyAlignment="1" applyProtection="1">
      <alignment horizontal="center" vertical="center"/>
      <protection/>
    </xf>
    <xf numFmtId="0" fontId="37" fillId="0" borderId="69" xfId="0" applyFont="1" applyBorder="1" applyAlignment="1" applyProtection="1">
      <alignment horizontal="center" vertical="center"/>
      <protection/>
    </xf>
    <xf numFmtId="0" fontId="0" fillId="17" borderId="68" xfId="0" applyFill="1" applyBorder="1" applyAlignment="1" applyProtection="1">
      <alignment horizontal="center" vertical="center"/>
      <protection locked="0"/>
    </xf>
    <xf numFmtId="0" fontId="0" fillId="17" borderId="65" xfId="0" applyFill="1" applyBorder="1" applyAlignment="1" applyProtection="1">
      <alignment horizontal="center" vertical="center"/>
      <protection locked="0"/>
    </xf>
    <xf numFmtId="0" fontId="0" fillId="8" borderId="65" xfId="0" applyFill="1" applyBorder="1" applyAlignment="1" applyProtection="1">
      <alignment horizontal="center" vertical="center"/>
      <protection locked="0"/>
    </xf>
    <xf numFmtId="0" fontId="0" fillId="4" borderId="65" xfId="0" applyFill="1" applyBorder="1" applyAlignment="1" applyProtection="1">
      <alignment horizontal="center" vertical="center"/>
      <protection locked="0"/>
    </xf>
    <xf numFmtId="0" fontId="0" fillId="3" borderId="65" xfId="0" applyFill="1" applyBorder="1" applyAlignment="1" applyProtection="1">
      <alignment horizontal="center" vertical="center"/>
      <protection locked="0"/>
    </xf>
    <xf numFmtId="0" fontId="0" fillId="3" borderId="69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0" fillId="26" borderId="17" xfId="0" applyFont="1" applyFill="1" applyBorder="1" applyAlignment="1">
      <alignment horizontal="center" vertical="center"/>
    </xf>
    <xf numFmtId="0" fontId="20" fillId="26" borderId="18" xfId="0" applyFont="1" applyFill="1" applyBorder="1" applyAlignment="1">
      <alignment horizontal="center" vertical="center"/>
    </xf>
    <xf numFmtId="0" fontId="20" fillId="26" borderId="19" xfId="0" applyFont="1" applyFill="1" applyBorder="1" applyAlignment="1">
      <alignment horizontal="center" vertical="center"/>
    </xf>
    <xf numFmtId="0" fontId="20" fillId="26" borderId="136" xfId="53" applyFont="1" applyFill="1" applyBorder="1" applyAlignment="1">
      <alignment horizontal="center" vertical="center"/>
      <protection/>
    </xf>
    <xf numFmtId="0" fontId="20" fillId="26" borderId="54" xfId="53" applyFont="1" applyFill="1" applyBorder="1" applyAlignment="1">
      <alignment horizontal="center" vertical="center"/>
      <protection/>
    </xf>
    <xf numFmtId="0" fontId="44" fillId="26" borderId="0" xfId="0" applyFont="1" applyFill="1" applyAlignment="1">
      <alignment horizontal="center" vertical="center"/>
    </xf>
    <xf numFmtId="0" fontId="45" fillId="26" borderId="0" xfId="0" applyFont="1" applyFill="1" applyAlignment="1">
      <alignment/>
    </xf>
    <xf numFmtId="0" fontId="44" fillId="26" borderId="0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/>
    </xf>
    <xf numFmtId="0" fontId="27" fillId="26" borderId="17" xfId="0" applyFont="1" applyFill="1" applyBorder="1" applyAlignment="1">
      <alignment horizontal="center" vertical="center"/>
    </xf>
    <xf numFmtId="0" fontId="27" fillId="26" borderId="34" xfId="0" applyFont="1" applyFill="1" applyBorder="1" applyAlignment="1">
      <alignment horizontal="center" vertical="center"/>
    </xf>
    <xf numFmtId="0" fontId="20" fillId="26" borderId="18" xfId="53" applyFont="1" applyFill="1" applyBorder="1" applyAlignment="1">
      <alignment horizontal="center" vertical="center"/>
      <protection/>
    </xf>
    <xf numFmtId="0" fontId="20" fillId="26" borderId="35" xfId="53" applyFont="1" applyFill="1" applyBorder="1" applyAlignment="1">
      <alignment horizontal="center" vertical="center"/>
      <protection/>
    </xf>
    <xf numFmtId="0" fontId="20" fillId="26" borderId="136" xfId="0" applyFont="1" applyFill="1" applyBorder="1" applyAlignment="1">
      <alignment horizontal="center" vertical="center"/>
    </xf>
    <xf numFmtId="0" fontId="20" fillId="26" borderId="54" xfId="0" applyFont="1" applyFill="1" applyBorder="1" applyAlignment="1">
      <alignment horizontal="center" vertical="center"/>
    </xf>
    <xf numFmtId="0" fontId="20" fillId="26" borderId="17" xfId="53" applyFont="1" applyFill="1" applyBorder="1" applyAlignment="1">
      <alignment horizontal="center" vertical="center"/>
      <protection/>
    </xf>
    <xf numFmtId="0" fontId="20" fillId="26" borderId="19" xfId="53" applyFont="1" applyFill="1" applyBorder="1" applyAlignment="1">
      <alignment horizontal="center" vertical="center"/>
      <protection/>
    </xf>
    <xf numFmtId="0" fontId="44" fillId="26" borderId="0" xfId="53" applyFont="1" applyFill="1" applyAlignment="1">
      <alignment horizontal="center" vertical="center"/>
      <protection/>
    </xf>
    <xf numFmtId="0" fontId="45" fillId="26" borderId="0" xfId="53" applyFont="1" applyFill="1" applyAlignment="1">
      <alignment/>
      <protection/>
    </xf>
    <xf numFmtId="0" fontId="44" fillId="26" borderId="0" xfId="53" applyFont="1" applyFill="1" applyBorder="1" applyAlignment="1">
      <alignment horizontal="center" vertical="center"/>
      <protection/>
    </xf>
    <xf numFmtId="0" fontId="45" fillId="26" borderId="0" xfId="53" applyFont="1" applyFill="1" applyBorder="1" applyAlignment="1">
      <alignment/>
      <protection/>
    </xf>
    <xf numFmtId="0" fontId="20" fillId="26" borderId="137" xfId="53" applyFont="1" applyFill="1" applyBorder="1" applyAlignment="1">
      <alignment horizontal="center" vertical="center"/>
      <protection/>
    </xf>
    <xf numFmtId="0" fontId="27" fillId="26" borderId="17" xfId="53" applyFont="1" applyFill="1" applyBorder="1" applyAlignment="1">
      <alignment horizontal="center" vertical="center"/>
      <protection/>
    </xf>
    <xf numFmtId="0" fontId="27" fillId="26" borderId="34" xfId="53" applyFont="1" applyFill="1" applyBorder="1" applyAlignment="1">
      <alignment horizontal="center" vertical="center"/>
      <protection/>
    </xf>
    <xf numFmtId="0" fontId="20" fillId="26" borderId="138" xfId="53" applyFont="1" applyFill="1" applyBorder="1" applyAlignment="1">
      <alignment horizontal="center" vertical="center"/>
      <protection/>
    </xf>
    <xf numFmtId="0" fontId="22" fillId="0" borderId="55" xfId="53" applyBorder="1" applyAlignment="1">
      <alignment horizontal="center" vertical="center"/>
      <protection/>
    </xf>
    <xf numFmtId="0" fontId="34" fillId="0" borderId="0" xfId="0" applyFont="1" applyAlignment="1" applyProtection="1">
      <alignment horizontal="center"/>
      <protection locked="0"/>
    </xf>
    <xf numFmtId="0" fontId="36" fillId="19" borderId="139" xfId="0" applyFont="1" applyFill="1" applyBorder="1" applyAlignment="1">
      <alignment horizontal="center"/>
    </xf>
    <xf numFmtId="0" fontId="0" fillId="19" borderId="139" xfId="0" applyFill="1" applyBorder="1" applyAlignment="1">
      <alignment horizontal="center"/>
    </xf>
    <xf numFmtId="0" fontId="36" fillId="19" borderId="60" xfId="0" applyFont="1" applyFill="1" applyBorder="1" applyAlignment="1">
      <alignment horizontal="center"/>
    </xf>
    <xf numFmtId="0" fontId="0" fillId="19" borderId="60" xfId="0" applyFill="1" applyBorder="1" applyAlignment="1">
      <alignment horizontal="center"/>
    </xf>
    <xf numFmtId="0" fontId="36" fillId="17" borderId="140" xfId="0" applyFont="1" applyFill="1" applyBorder="1" applyAlignment="1">
      <alignment horizontal="center"/>
    </xf>
    <xf numFmtId="0" fontId="0" fillId="17" borderId="60" xfId="0" applyFill="1" applyBorder="1" applyAlignment="1">
      <alignment horizontal="center"/>
    </xf>
    <xf numFmtId="0" fontId="36" fillId="8" borderId="60" xfId="0" applyFont="1" applyFill="1" applyBorder="1" applyAlignment="1">
      <alignment horizontal="center"/>
    </xf>
    <xf numFmtId="0" fontId="0" fillId="8" borderId="60" xfId="0" applyFill="1" applyBorder="1" applyAlignment="1">
      <alignment horizontal="center"/>
    </xf>
    <xf numFmtId="0" fontId="36" fillId="4" borderId="60" xfId="0" applyFont="1" applyFill="1" applyBorder="1" applyAlignment="1">
      <alignment horizontal="center"/>
    </xf>
    <xf numFmtId="0" fontId="0" fillId="4" borderId="60" xfId="0" applyFill="1" applyBorder="1" applyAlignment="1">
      <alignment horizontal="center"/>
    </xf>
    <xf numFmtId="0" fontId="36" fillId="3" borderId="60" xfId="0" applyFont="1" applyFill="1" applyBorder="1" applyAlignment="1">
      <alignment horizontal="center"/>
    </xf>
    <xf numFmtId="0" fontId="0" fillId="3" borderId="61" xfId="0" applyFill="1" applyBorder="1" applyAlignment="1">
      <alignment horizontal="center"/>
    </xf>
    <xf numFmtId="0" fontId="25" fillId="25" borderId="22" xfId="49" applyFont="1" applyFill="1" applyBorder="1" applyAlignment="1" applyProtection="1">
      <alignment horizontal="center" vertical="center"/>
      <protection locked="0"/>
    </xf>
    <xf numFmtId="0" fontId="25" fillId="25" borderId="74" xfId="49" applyFont="1" applyFill="1" applyBorder="1" applyAlignment="1" applyProtection="1">
      <alignment horizontal="center" vertical="center"/>
      <protection locked="0"/>
    </xf>
    <xf numFmtId="0" fontId="25" fillId="25" borderId="141" xfId="49" applyFont="1" applyFill="1" applyBorder="1" applyAlignment="1" applyProtection="1">
      <alignment horizontal="center" vertical="center"/>
      <protection locked="0"/>
    </xf>
    <xf numFmtId="0" fontId="25" fillId="0" borderId="92" xfId="49" applyFont="1" applyBorder="1" applyAlignment="1" applyProtection="1">
      <alignment horizontal="center" vertical="center"/>
      <protection locked="0"/>
    </xf>
    <xf numFmtId="0" fontId="25" fillId="0" borderId="93" xfId="49" applyFont="1" applyBorder="1" applyAlignment="1" applyProtection="1">
      <alignment horizontal="center" vertical="center"/>
      <protection locked="0"/>
    </xf>
    <xf numFmtId="0" fontId="25" fillId="0" borderId="142" xfId="49" applyFont="1" applyBorder="1" applyAlignment="1" applyProtection="1">
      <alignment horizontal="center" vertical="center"/>
      <protection locked="0"/>
    </xf>
    <xf numFmtId="0" fontId="25" fillId="0" borderId="22" xfId="49" applyFont="1" applyBorder="1" applyAlignment="1" applyProtection="1">
      <alignment horizontal="center" vertical="center"/>
      <protection locked="0"/>
    </xf>
    <xf numFmtId="0" fontId="25" fillId="0" borderId="74" xfId="49" applyFont="1" applyBorder="1" applyAlignment="1" applyProtection="1">
      <alignment horizontal="center" vertical="center"/>
      <protection locked="0"/>
    </xf>
    <xf numFmtId="0" fontId="25" fillId="0" borderId="141" xfId="49" applyFont="1" applyBorder="1" applyAlignment="1" applyProtection="1">
      <alignment horizontal="center" vertical="center"/>
      <protection locked="0"/>
    </xf>
    <xf numFmtId="0" fontId="25" fillId="25" borderId="143" xfId="49" applyFont="1" applyFill="1" applyBorder="1" applyAlignment="1" applyProtection="1">
      <alignment horizontal="center" vertical="center"/>
      <protection locked="0"/>
    </xf>
    <xf numFmtId="0" fontId="25" fillId="25" borderId="144" xfId="49" applyFont="1" applyFill="1" applyBorder="1" applyAlignment="1" applyProtection="1">
      <alignment horizontal="center" vertical="center"/>
      <protection locked="0"/>
    </xf>
    <xf numFmtId="0" fontId="25" fillId="25" borderId="145" xfId="49" applyFont="1" applyFill="1" applyBorder="1" applyAlignment="1" applyProtection="1">
      <alignment horizontal="center" vertical="center"/>
      <protection locked="0"/>
    </xf>
    <xf numFmtId="0" fontId="34" fillId="0" borderId="0" xfId="49" applyFont="1" applyAlignment="1" applyProtection="1">
      <alignment horizontal="center"/>
      <protection locked="0"/>
    </xf>
    <xf numFmtId="0" fontId="33" fillId="0" borderId="0" xfId="49" applyFont="1" applyAlignment="1" applyProtection="1">
      <alignment horizontal="center"/>
      <protection locked="0"/>
    </xf>
    <xf numFmtId="0" fontId="36" fillId="17" borderId="140" xfId="49" applyFont="1" applyFill="1" applyBorder="1" applyAlignment="1">
      <alignment horizontal="center"/>
      <protection/>
    </xf>
    <xf numFmtId="0" fontId="25" fillId="17" borderId="60" xfId="49" applyFill="1" applyBorder="1" applyAlignment="1">
      <alignment horizontal="center"/>
      <protection/>
    </xf>
    <xf numFmtId="0" fontId="36" fillId="8" borderId="60" xfId="49" applyFont="1" applyFill="1" applyBorder="1" applyAlignment="1">
      <alignment horizontal="center"/>
      <protection/>
    </xf>
    <xf numFmtId="0" fontId="25" fillId="8" borderId="60" xfId="49" applyFill="1" applyBorder="1" applyAlignment="1">
      <alignment horizontal="center"/>
      <protection/>
    </xf>
    <xf numFmtId="0" fontId="36" fillId="4" borderId="60" xfId="49" applyFont="1" applyFill="1" applyBorder="1" applyAlignment="1">
      <alignment horizontal="center"/>
      <protection/>
    </xf>
    <xf numFmtId="0" fontId="25" fillId="4" borderId="60" xfId="49" applyFill="1" applyBorder="1" applyAlignment="1">
      <alignment horizontal="center"/>
      <protection/>
    </xf>
    <xf numFmtId="0" fontId="36" fillId="3" borderId="60" xfId="49" applyFont="1" applyFill="1" applyBorder="1" applyAlignment="1">
      <alignment horizontal="center"/>
      <protection/>
    </xf>
    <xf numFmtId="0" fontId="25" fillId="3" borderId="61" xfId="49" applyFill="1" applyBorder="1" applyAlignment="1">
      <alignment horizontal="center"/>
      <protection/>
    </xf>
    <xf numFmtId="0" fontId="36" fillId="19" borderId="139" xfId="49" applyFont="1" applyFill="1" applyBorder="1" applyAlignment="1">
      <alignment horizontal="center"/>
      <protection/>
    </xf>
    <xf numFmtId="0" fontId="25" fillId="19" borderId="139" xfId="49" applyFill="1" applyBorder="1" applyAlignment="1">
      <alignment horizontal="center"/>
      <protection/>
    </xf>
    <xf numFmtId="0" fontId="36" fillId="19" borderId="60" xfId="49" applyFont="1" applyFill="1" applyBorder="1" applyAlignment="1">
      <alignment horizontal="center"/>
      <protection/>
    </xf>
    <xf numFmtId="0" fontId="25" fillId="19" borderId="60" xfId="49" applyFill="1" applyBorder="1" applyAlignment="1">
      <alignment horizontal="center"/>
      <protection/>
    </xf>
    <xf numFmtId="0" fontId="25" fillId="19" borderId="59" xfId="49" applyFill="1" applyBorder="1" applyAlignment="1">
      <alignment horizontal="center" vertical="center"/>
      <protection/>
    </xf>
    <xf numFmtId="0" fontId="25" fillId="19" borderId="88" xfId="49" applyFill="1" applyBorder="1" applyAlignment="1">
      <alignment horizontal="center" vertical="center"/>
      <protection/>
    </xf>
    <xf numFmtId="0" fontId="25" fillId="19" borderId="60" xfId="49" applyFill="1" applyBorder="1" applyAlignment="1">
      <alignment horizontal="center" vertical="center"/>
      <protection/>
    </xf>
    <xf numFmtId="0" fontId="25" fillId="19" borderId="86" xfId="49" applyFill="1" applyBorder="1" applyAlignment="1">
      <alignment horizontal="center" vertical="center"/>
      <protection/>
    </xf>
    <xf numFmtId="0" fontId="25" fillId="4" borderId="59" xfId="49" applyFill="1" applyBorder="1" applyAlignment="1">
      <alignment horizontal="center" vertical="center"/>
      <protection/>
    </xf>
    <xf numFmtId="0" fontId="25" fillId="4" borderId="60" xfId="49" applyFill="1" applyBorder="1" applyAlignment="1">
      <alignment horizontal="center" vertical="center"/>
      <protection/>
    </xf>
    <xf numFmtId="0" fontId="25" fillId="4" borderId="88" xfId="49" applyFill="1" applyBorder="1" applyAlignment="1">
      <alignment horizontal="center" vertical="center"/>
      <protection/>
    </xf>
    <xf numFmtId="0" fontId="25" fillId="4" borderId="86" xfId="49" applyFill="1" applyBorder="1" applyAlignment="1">
      <alignment horizontal="center" vertical="center"/>
      <protection/>
    </xf>
    <xf numFmtId="0" fontId="25" fillId="8" borderId="60" xfId="49" applyFill="1" applyBorder="1" applyAlignment="1">
      <alignment horizontal="center" vertical="center"/>
      <protection/>
    </xf>
    <xf numFmtId="0" fontId="25" fillId="8" borderId="86" xfId="49" applyFill="1" applyBorder="1" applyAlignment="1">
      <alignment horizontal="center" vertical="center"/>
      <protection/>
    </xf>
    <xf numFmtId="0" fontId="25" fillId="27" borderId="60" xfId="49" applyFill="1" applyBorder="1" applyAlignment="1">
      <alignment horizontal="center" vertical="center"/>
      <protection/>
    </xf>
    <xf numFmtId="0" fontId="25" fillId="27" borderId="86" xfId="49" applyFill="1" applyBorder="1" applyAlignment="1">
      <alignment horizontal="center" vertical="center"/>
      <protection/>
    </xf>
    <xf numFmtId="0" fontId="25" fillId="19" borderId="146" xfId="49" applyFill="1" applyBorder="1" applyAlignment="1">
      <alignment horizontal="center" vertical="center"/>
      <protection/>
    </xf>
    <xf numFmtId="0" fontId="25" fillId="19" borderId="147" xfId="49" applyFill="1" applyBorder="1" applyAlignment="1">
      <alignment horizontal="center" vertical="center"/>
      <protection/>
    </xf>
    <xf numFmtId="0" fontId="25" fillId="19" borderId="82" xfId="49" applyFill="1" applyBorder="1" applyAlignment="1">
      <alignment horizontal="center" vertical="center"/>
      <protection/>
    </xf>
    <xf numFmtId="0" fontId="25" fillId="19" borderId="83" xfId="49" applyFill="1" applyBorder="1" applyAlignment="1">
      <alignment horizontal="center" vertical="center"/>
      <protection/>
    </xf>
    <xf numFmtId="0" fontId="25" fillId="7" borderId="60" xfId="49" applyFill="1" applyBorder="1" applyAlignment="1">
      <alignment horizontal="center"/>
      <protection/>
    </xf>
    <xf numFmtId="0" fontId="25" fillId="7" borderId="61" xfId="49" applyFill="1" applyBorder="1" applyAlignment="1">
      <alignment horizontal="center"/>
      <protection/>
    </xf>
    <xf numFmtId="0" fontId="25" fillId="3" borderId="60" xfId="49" applyFill="1" applyBorder="1" applyAlignment="1">
      <alignment horizontal="center" vertical="center"/>
      <protection/>
    </xf>
    <xf numFmtId="0" fontId="25" fillId="3" borderId="61" xfId="49" applyFill="1" applyBorder="1" applyAlignment="1">
      <alignment horizontal="center" vertical="center"/>
      <protection/>
    </xf>
    <xf numFmtId="0" fontId="25" fillId="3" borderId="86" xfId="49" applyFill="1" applyBorder="1" applyAlignment="1">
      <alignment horizontal="center" vertical="center"/>
      <protection/>
    </xf>
    <xf numFmtId="0" fontId="25" fillId="3" borderId="89" xfId="49" applyFill="1" applyBorder="1" applyAlignment="1">
      <alignment horizontal="center" vertical="center"/>
      <protection/>
    </xf>
    <xf numFmtId="0" fontId="33" fillId="0" borderId="0" xfId="48" applyFont="1" applyAlignment="1" applyProtection="1">
      <alignment horizontal="center"/>
      <protection locked="0"/>
    </xf>
    <xf numFmtId="0" fontId="34" fillId="0" borderId="0" xfId="48" applyFont="1" applyAlignment="1" applyProtection="1">
      <alignment horizontal="center"/>
      <protection locked="0"/>
    </xf>
    <xf numFmtId="0" fontId="36" fillId="19" borderId="139" xfId="48" applyFont="1" applyFill="1" applyBorder="1" applyAlignment="1">
      <alignment horizontal="center"/>
      <protection/>
    </xf>
    <xf numFmtId="0" fontId="25" fillId="19" borderId="139" xfId="48" applyFill="1" applyBorder="1" applyAlignment="1">
      <alignment horizontal="center"/>
      <protection/>
    </xf>
    <xf numFmtId="0" fontId="36" fillId="19" borderId="60" xfId="48" applyFont="1" applyFill="1" applyBorder="1" applyAlignment="1">
      <alignment horizontal="center"/>
      <protection/>
    </xf>
    <xf numFmtId="0" fontId="25" fillId="19" borderId="60" xfId="48" applyFill="1" applyBorder="1" applyAlignment="1">
      <alignment horizontal="center"/>
      <protection/>
    </xf>
    <xf numFmtId="0" fontId="36" fillId="17" borderId="140" xfId="48" applyFont="1" applyFill="1" applyBorder="1" applyAlignment="1">
      <alignment horizontal="center"/>
      <protection/>
    </xf>
    <xf numFmtId="0" fontId="25" fillId="17" borderId="60" xfId="48" applyFill="1" applyBorder="1" applyAlignment="1">
      <alignment horizontal="center"/>
      <protection/>
    </xf>
    <xf numFmtId="0" fontId="36" fillId="8" borderId="60" xfId="48" applyFont="1" applyFill="1" applyBorder="1" applyAlignment="1">
      <alignment horizontal="center"/>
      <protection/>
    </xf>
    <xf numFmtId="0" fontId="25" fillId="8" borderId="60" xfId="48" applyFill="1" applyBorder="1" applyAlignment="1">
      <alignment horizontal="center"/>
      <protection/>
    </xf>
    <xf numFmtId="0" fontId="36" fillId="4" borderId="60" xfId="48" applyFont="1" applyFill="1" applyBorder="1" applyAlignment="1">
      <alignment horizontal="center"/>
      <protection/>
    </xf>
    <xf numFmtId="0" fontId="25" fillId="4" borderId="60" xfId="48" applyFill="1" applyBorder="1" applyAlignment="1">
      <alignment horizontal="center"/>
      <protection/>
    </xf>
    <xf numFmtId="0" fontId="36" fillId="3" borderId="60" xfId="48" applyFont="1" applyFill="1" applyBorder="1" applyAlignment="1">
      <alignment horizontal="center"/>
      <protection/>
    </xf>
    <xf numFmtId="0" fontId="25" fillId="3" borderId="61" xfId="48" applyFill="1" applyBorder="1" applyAlignment="1">
      <alignment horizontal="center"/>
      <protection/>
    </xf>
    <xf numFmtId="0" fontId="39" fillId="0" borderId="0" xfId="51" applyFont="1" applyBorder="1" applyAlignment="1">
      <alignment horizontal="center"/>
      <protection/>
    </xf>
    <xf numFmtId="0" fontId="5" fillId="14" borderId="19" xfId="50" applyFont="1" applyFill="1" applyBorder="1" applyAlignment="1">
      <alignment horizontal="center" vertical="center" wrapText="1"/>
      <protection/>
    </xf>
    <xf numFmtId="0" fontId="5" fillId="14" borderId="33" xfId="50" applyFont="1" applyFill="1" applyBorder="1" applyAlignment="1">
      <alignment horizontal="center" vertical="center" wrapText="1"/>
      <protection/>
    </xf>
    <xf numFmtId="0" fontId="5" fillId="14" borderId="124" xfId="50" applyFont="1" applyFill="1" applyBorder="1" applyAlignment="1">
      <alignment horizontal="center"/>
      <protection/>
    </xf>
    <xf numFmtId="0" fontId="5" fillId="14" borderId="125" xfId="50" applyFont="1" applyFill="1" applyBorder="1" applyAlignment="1">
      <alignment horizontal="center"/>
      <protection/>
    </xf>
    <xf numFmtId="0" fontId="5" fillId="14" borderId="126" xfId="50" applyFont="1" applyFill="1" applyBorder="1" applyAlignment="1">
      <alignment horizontal="center" vertical="center" wrapText="1"/>
      <protection/>
    </xf>
    <xf numFmtId="0" fontId="5" fillId="14" borderId="131" xfId="50" applyFont="1" applyFill="1" applyBorder="1" applyAlignment="1">
      <alignment horizontal="center" vertical="center" wrapText="1"/>
      <protection/>
    </xf>
    <xf numFmtId="0" fontId="5" fillId="14" borderId="148" xfId="50" applyFont="1" applyFill="1" applyBorder="1" applyAlignment="1">
      <alignment horizontal="center" vertical="center" wrapText="1"/>
      <protection/>
    </xf>
    <xf numFmtId="0" fontId="5" fillId="14" borderId="149" xfId="50" applyFont="1" applyFill="1" applyBorder="1" applyAlignment="1">
      <alignment horizontal="center" vertical="center" wrapText="1"/>
      <protection/>
    </xf>
    <xf numFmtId="0" fontId="5" fillId="14" borderId="18" xfId="50" applyFont="1" applyFill="1" applyBorder="1" applyAlignment="1">
      <alignment horizontal="center" vertical="center"/>
      <protection/>
    </xf>
    <xf numFmtId="0" fontId="5" fillId="14" borderId="35" xfId="50" applyFont="1" applyFill="1" applyBorder="1" applyAlignment="1">
      <alignment horizontal="center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5" fillId="14" borderId="150" xfId="50" applyFont="1" applyFill="1" applyBorder="1" applyAlignment="1">
      <alignment horizontal="center" vertical="center"/>
      <protection/>
    </xf>
    <xf numFmtId="0" fontId="5" fillId="14" borderId="151" xfId="50" applyFont="1" applyFill="1" applyBorder="1" applyAlignment="1">
      <alignment horizontal="center" vertical="center"/>
      <protection/>
    </xf>
    <xf numFmtId="0" fontId="5" fillId="14" borderId="152" xfId="50" applyFont="1" applyFill="1" applyBorder="1" applyAlignment="1">
      <alignment horizontal="center" vertical="center"/>
      <protection/>
    </xf>
    <xf numFmtId="0" fontId="5" fillId="14" borderId="150" xfId="50" applyFont="1" applyFill="1" applyBorder="1" applyAlignment="1">
      <alignment horizontal="center" vertical="center" wrapText="1"/>
      <protection/>
    </xf>
    <xf numFmtId="0" fontId="5" fillId="14" borderId="152" xfId="50" applyFont="1" applyFill="1" applyBorder="1" applyAlignment="1">
      <alignment horizontal="center" vertical="center" wrapText="1"/>
      <protection/>
    </xf>
    <xf numFmtId="0" fontId="1" fillId="24" borderId="14" xfId="0" applyFont="1" applyFill="1" applyBorder="1" applyAlignment="1" applyProtection="1">
      <alignment horizontal="center"/>
      <protection/>
    </xf>
    <xf numFmtId="0" fontId="1" fillId="24" borderId="15" xfId="0" applyFont="1" applyFill="1" applyBorder="1" applyAlignment="1" applyProtection="1">
      <alignment horizontal="center"/>
      <protection/>
    </xf>
    <xf numFmtId="0" fontId="1" fillId="24" borderId="29" xfId="0" applyFont="1" applyFill="1" applyBorder="1" applyAlignment="1" applyProtection="1">
      <alignment horizontal="center"/>
      <protection/>
    </xf>
    <xf numFmtId="0" fontId="1" fillId="24" borderId="153" xfId="0" applyFont="1" applyFill="1" applyBorder="1" applyAlignment="1" applyProtection="1">
      <alignment horizontal="center"/>
      <protection/>
    </xf>
    <xf numFmtId="0" fontId="1" fillId="24" borderId="154" xfId="0" applyFont="1" applyFill="1" applyBorder="1" applyAlignment="1" applyProtection="1">
      <alignment horizontal="center"/>
      <protection/>
    </xf>
    <xf numFmtId="0" fontId="1" fillId="24" borderId="155" xfId="0" applyFont="1" applyFill="1" applyBorder="1" applyAlignment="1" applyProtection="1">
      <alignment horizontal="center"/>
      <protection/>
    </xf>
    <xf numFmtId="0" fontId="1" fillId="24" borderId="156" xfId="0" applyFont="1" applyFill="1" applyBorder="1" applyAlignment="1" applyProtection="1">
      <alignment horizontal="center"/>
      <protection/>
    </xf>
    <xf numFmtId="0" fontId="39" fillId="0" borderId="0" xfId="0" applyFont="1" applyBorder="1" applyAlignment="1">
      <alignment horizontal="center"/>
    </xf>
    <xf numFmtId="0" fontId="0" fillId="19" borderId="35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42" fillId="0" borderId="24" xfId="0" applyFont="1" applyFill="1" applyBorder="1" applyAlignment="1">
      <alignment horizont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mistrovstv__okresu_N_chod_2014_-_senio_i" xfId="48"/>
    <cellStyle name="normální_okresn__p_ebor_N_chod_2014" xfId="49"/>
    <cellStyle name="normální_Okresn__p_ebory_2014_-_senio_i" xfId="50"/>
    <cellStyle name="normální_Okresn__p_ebory_TJ_Start_Rychnov_nad_Kn__nou_2014" xfId="51"/>
    <cellStyle name="normální_Okresn__p_ebory_TJ_Start_Rychnov_nad_Kn__nou_2014 2" xfId="52"/>
    <cellStyle name="normální_Xl0000002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2">
    <dxf>
      <font>
        <b/>
        <i val="0"/>
        <color rgb="FFFF0000"/>
      </font>
      <border/>
    </dxf>
    <dxf>
      <font>
        <b/>
        <i val="0"/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workbookViewId="0" topLeftCell="A73">
      <selection activeCell="B42" sqref="B42:B44"/>
    </sheetView>
  </sheetViews>
  <sheetFormatPr defaultColWidth="9.00390625" defaultRowHeight="12.75"/>
  <cols>
    <col min="1" max="1" width="8.875" style="100" customWidth="1"/>
    <col min="2" max="2" width="17.875" style="54" customWidth="1"/>
    <col min="3" max="3" width="16.625" style="54" bestFit="1" customWidth="1"/>
    <col min="4" max="4" width="31.875" style="54" customWidth="1"/>
    <col min="5" max="5" width="6.625" style="54" customWidth="1"/>
    <col min="6" max="6" width="4.625" style="54" customWidth="1"/>
    <col min="7" max="7" width="6.875" style="54" customWidth="1"/>
    <col min="8" max="8" width="6.375" style="54" customWidth="1"/>
    <col min="9" max="9" width="4.375" style="63" customWidth="1"/>
    <col min="10" max="10" width="6.25390625" style="63" customWidth="1"/>
    <col min="11" max="11" width="7.75390625" style="63" customWidth="1"/>
    <col min="12" max="12" width="6.625" style="63" customWidth="1"/>
    <col min="13" max="13" width="6.125" style="63" customWidth="1"/>
    <col min="14" max="14" width="5.75390625" style="63" customWidth="1"/>
    <col min="15" max="15" width="7.75390625" style="63" customWidth="1"/>
    <col min="16" max="16" width="6.375" style="63" customWidth="1"/>
    <col min="17" max="17" width="6.25390625" style="63" customWidth="1"/>
    <col min="18" max="18" width="4.375" style="63" customWidth="1"/>
    <col min="19" max="19" width="7.25390625" style="63" customWidth="1"/>
    <col min="20" max="20" width="6.375" style="63" customWidth="1"/>
    <col min="21" max="21" width="7.125" style="63" customWidth="1"/>
    <col min="22" max="22" width="6.875" style="63" customWidth="1"/>
    <col min="23" max="23" width="8.125" style="63" customWidth="1"/>
    <col min="24" max="24" width="6.25390625" style="63" customWidth="1"/>
    <col min="25" max="25" width="10.25390625" style="54" hidden="1" customWidth="1"/>
    <col min="26" max="26" width="9.125" style="54" customWidth="1"/>
    <col min="27" max="27" width="0" style="54" hidden="1" customWidth="1"/>
    <col min="28" max="16384" width="9.125" style="54" customWidth="1"/>
  </cols>
  <sheetData>
    <row r="1" spans="1:25" ht="15">
      <c r="A1" s="629" t="s">
        <v>99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30"/>
      <c r="U1" s="630"/>
      <c r="V1" s="630"/>
      <c r="W1" s="630"/>
      <c r="X1" s="630"/>
      <c r="Y1" s="630"/>
    </row>
    <row r="2" spans="1:25" ht="36.75" customHeight="1" thickBot="1">
      <c r="A2" s="631"/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2"/>
      <c r="U2" s="632"/>
      <c r="V2" s="632"/>
      <c r="W2" s="632"/>
      <c r="X2" s="632"/>
      <c r="Y2" s="632"/>
    </row>
    <row r="3" spans="1:25" s="57" customFormat="1" ht="21" customHeight="1">
      <c r="A3" s="634" t="s">
        <v>100</v>
      </c>
      <c r="B3" s="623" t="s">
        <v>101</v>
      </c>
      <c r="C3" s="623" t="s">
        <v>102</v>
      </c>
      <c r="D3" s="615" t="s">
        <v>103</v>
      </c>
      <c r="E3" s="627" t="s">
        <v>104</v>
      </c>
      <c r="F3" s="623"/>
      <c r="G3" s="623"/>
      <c r="H3" s="628"/>
      <c r="I3" s="627" t="s">
        <v>105</v>
      </c>
      <c r="J3" s="623"/>
      <c r="K3" s="623"/>
      <c r="L3" s="628"/>
      <c r="M3" s="627" t="s">
        <v>106</v>
      </c>
      <c r="N3" s="623"/>
      <c r="O3" s="623"/>
      <c r="P3" s="628"/>
      <c r="Q3" s="627" t="s">
        <v>107</v>
      </c>
      <c r="R3" s="623"/>
      <c r="S3" s="623"/>
      <c r="T3" s="628"/>
      <c r="U3" s="633" t="s">
        <v>11</v>
      </c>
      <c r="V3" s="623"/>
      <c r="W3" s="623"/>
      <c r="X3" s="628"/>
      <c r="Y3" s="56" t="s">
        <v>108</v>
      </c>
    </row>
    <row r="4" spans="1:26" s="57" customFormat="1" ht="21" customHeight="1" thickBot="1">
      <c r="A4" s="635"/>
      <c r="B4" s="624"/>
      <c r="C4" s="624"/>
      <c r="D4" s="616"/>
      <c r="E4" s="59" t="s">
        <v>109</v>
      </c>
      <c r="F4" s="58" t="s">
        <v>110</v>
      </c>
      <c r="G4" s="58" t="s">
        <v>111</v>
      </c>
      <c r="H4" s="60" t="s">
        <v>112</v>
      </c>
      <c r="I4" s="59" t="s">
        <v>109</v>
      </c>
      <c r="J4" s="58" t="s">
        <v>110</v>
      </c>
      <c r="K4" s="58" t="s">
        <v>111</v>
      </c>
      <c r="L4" s="60" t="s">
        <v>112</v>
      </c>
      <c r="M4" s="59" t="s">
        <v>109</v>
      </c>
      <c r="N4" s="58" t="s">
        <v>110</v>
      </c>
      <c r="O4" s="58" t="s">
        <v>111</v>
      </c>
      <c r="P4" s="60" t="s">
        <v>112</v>
      </c>
      <c r="Q4" s="59" t="s">
        <v>109</v>
      </c>
      <c r="R4" s="58" t="s">
        <v>110</v>
      </c>
      <c r="S4" s="58" t="s">
        <v>111</v>
      </c>
      <c r="T4" s="60" t="s">
        <v>112</v>
      </c>
      <c r="U4" s="61" t="s">
        <v>109</v>
      </c>
      <c r="V4" s="58" t="s">
        <v>110</v>
      </c>
      <c r="W4" s="58" t="s">
        <v>111</v>
      </c>
      <c r="X4" s="60" t="s">
        <v>112</v>
      </c>
      <c r="Y4" s="62" t="s">
        <v>113</v>
      </c>
      <c r="Z4" s="63"/>
    </row>
    <row r="5" spans="1:27" ht="27" customHeight="1">
      <c r="A5" s="64">
        <v>1</v>
      </c>
      <c r="B5" s="65" t="s">
        <v>114</v>
      </c>
      <c r="C5" s="66" t="s">
        <v>115</v>
      </c>
      <c r="D5" s="65" t="s">
        <v>116</v>
      </c>
      <c r="E5" s="67">
        <v>86</v>
      </c>
      <c r="F5" s="68">
        <v>51</v>
      </c>
      <c r="G5" s="69">
        <f aca="true" t="shared" si="0" ref="G5:G20">SUM(E5:F5)</f>
        <v>137</v>
      </c>
      <c r="H5" s="70">
        <v>0</v>
      </c>
      <c r="I5" s="67">
        <v>95</v>
      </c>
      <c r="J5" s="68">
        <v>54</v>
      </c>
      <c r="K5" s="69">
        <f aca="true" t="shared" si="1" ref="K5:K20">SUM(I5:J5)</f>
        <v>149</v>
      </c>
      <c r="L5" s="70">
        <v>0</v>
      </c>
      <c r="M5" s="67">
        <v>90</v>
      </c>
      <c r="N5" s="68">
        <v>45</v>
      </c>
      <c r="O5" s="69">
        <f aca="true" t="shared" si="2" ref="O5:O20">SUM(M5:N5)</f>
        <v>135</v>
      </c>
      <c r="P5" s="70">
        <v>1</v>
      </c>
      <c r="Q5" s="67">
        <v>78</v>
      </c>
      <c r="R5" s="68">
        <v>72</v>
      </c>
      <c r="S5" s="69">
        <f aca="true" t="shared" si="3" ref="S5:S20">SUM(Q5:R5)</f>
        <v>150</v>
      </c>
      <c r="T5" s="70">
        <v>0</v>
      </c>
      <c r="U5" s="71">
        <f aca="true" t="shared" si="4" ref="U5:U20">SUM(E5,I5,M5,Q5)</f>
        <v>349</v>
      </c>
      <c r="V5" s="69">
        <f aca="true" t="shared" si="5" ref="V5:V20">SUM(F5,J5,N5,R5)</f>
        <v>222</v>
      </c>
      <c r="W5" s="69">
        <f aca="true" t="shared" si="6" ref="W5:W20">SUM(U5:V5)</f>
        <v>571</v>
      </c>
      <c r="X5" s="72">
        <f aca="true" t="shared" si="7" ref="X5:X20">SUM(H5,L5,P5,T5)</f>
        <v>1</v>
      </c>
      <c r="Y5" s="73"/>
      <c r="Z5" s="63"/>
      <c r="AA5" s="66"/>
    </row>
    <row r="6" spans="1:27" ht="27" customHeight="1">
      <c r="A6" s="74">
        <v>2</v>
      </c>
      <c r="B6" s="75" t="s">
        <v>117</v>
      </c>
      <c r="C6" s="76" t="s">
        <v>118</v>
      </c>
      <c r="D6" s="75" t="s">
        <v>116</v>
      </c>
      <c r="E6" s="77">
        <v>82</v>
      </c>
      <c r="F6" s="78">
        <v>36</v>
      </c>
      <c r="G6" s="69">
        <f t="shared" si="0"/>
        <v>118</v>
      </c>
      <c r="H6" s="79">
        <v>3</v>
      </c>
      <c r="I6" s="77">
        <v>88</v>
      </c>
      <c r="J6" s="78">
        <v>44</v>
      </c>
      <c r="K6" s="69">
        <f t="shared" si="1"/>
        <v>132</v>
      </c>
      <c r="L6" s="79">
        <v>0</v>
      </c>
      <c r="M6" s="77">
        <v>80</v>
      </c>
      <c r="N6" s="78">
        <v>59</v>
      </c>
      <c r="O6" s="69">
        <f t="shared" si="2"/>
        <v>139</v>
      </c>
      <c r="P6" s="79">
        <v>1</v>
      </c>
      <c r="Q6" s="77">
        <v>107</v>
      </c>
      <c r="R6" s="78">
        <v>61</v>
      </c>
      <c r="S6" s="69">
        <f t="shared" si="3"/>
        <v>168</v>
      </c>
      <c r="T6" s="79">
        <v>0</v>
      </c>
      <c r="U6" s="71">
        <f t="shared" si="4"/>
        <v>357</v>
      </c>
      <c r="V6" s="69">
        <f t="shared" si="5"/>
        <v>200</v>
      </c>
      <c r="W6" s="69">
        <f t="shared" si="6"/>
        <v>557</v>
      </c>
      <c r="X6" s="72">
        <f t="shared" si="7"/>
        <v>4</v>
      </c>
      <c r="Y6" s="80"/>
      <c r="Z6" s="63"/>
      <c r="AA6" s="76"/>
    </row>
    <row r="7" spans="1:27" ht="27" customHeight="1">
      <c r="A7" s="64">
        <v>3</v>
      </c>
      <c r="B7" s="75" t="s">
        <v>119</v>
      </c>
      <c r="C7" s="76" t="s">
        <v>120</v>
      </c>
      <c r="D7" s="75" t="s">
        <v>116</v>
      </c>
      <c r="E7" s="77">
        <v>86</v>
      </c>
      <c r="F7" s="78">
        <v>61</v>
      </c>
      <c r="G7" s="69">
        <f t="shared" si="0"/>
        <v>147</v>
      </c>
      <c r="H7" s="79">
        <v>0</v>
      </c>
      <c r="I7" s="77">
        <v>93</v>
      </c>
      <c r="J7" s="78">
        <v>45</v>
      </c>
      <c r="K7" s="69">
        <f t="shared" si="1"/>
        <v>138</v>
      </c>
      <c r="L7" s="79">
        <v>0</v>
      </c>
      <c r="M7" s="77">
        <v>103</v>
      </c>
      <c r="N7" s="78">
        <v>36</v>
      </c>
      <c r="O7" s="69">
        <f t="shared" si="2"/>
        <v>139</v>
      </c>
      <c r="P7" s="79">
        <v>2</v>
      </c>
      <c r="Q7" s="77">
        <v>93</v>
      </c>
      <c r="R7" s="78">
        <v>38</v>
      </c>
      <c r="S7" s="69">
        <f t="shared" si="3"/>
        <v>131</v>
      </c>
      <c r="T7" s="79">
        <v>1</v>
      </c>
      <c r="U7" s="71">
        <f t="shared" si="4"/>
        <v>375</v>
      </c>
      <c r="V7" s="69">
        <f t="shared" si="5"/>
        <v>180</v>
      </c>
      <c r="W7" s="69">
        <f t="shared" si="6"/>
        <v>555</v>
      </c>
      <c r="X7" s="72">
        <f t="shared" si="7"/>
        <v>3</v>
      </c>
      <c r="Y7" s="80"/>
      <c r="Z7" s="63"/>
      <c r="AA7" s="76"/>
    </row>
    <row r="8" spans="1:27" ht="27" customHeight="1">
      <c r="A8" s="64">
        <v>4</v>
      </c>
      <c r="B8" s="75" t="s">
        <v>121</v>
      </c>
      <c r="C8" s="76" t="s">
        <v>122</v>
      </c>
      <c r="D8" s="75" t="s">
        <v>123</v>
      </c>
      <c r="E8" s="77">
        <v>85</v>
      </c>
      <c r="F8" s="78">
        <v>45</v>
      </c>
      <c r="G8" s="69">
        <f t="shared" si="0"/>
        <v>130</v>
      </c>
      <c r="H8" s="79">
        <v>1</v>
      </c>
      <c r="I8" s="77">
        <v>90</v>
      </c>
      <c r="J8" s="78">
        <v>44</v>
      </c>
      <c r="K8" s="69">
        <f t="shared" si="1"/>
        <v>134</v>
      </c>
      <c r="L8" s="79">
        <v>1</v>
      </c>
      <c r="M8" s="77">
        <v>98</v>
      </c>
      <c r="N8" s="78">
        <v>53</v>
      </c>
      <c r="O8" s="69">
        <f t="shared" si="2"/>
        <v>151</v>
      </c>
      <c r="P8" s="79">
        <v>1</v>
      </c>
      <c r="Q8" s="77">
        <v>88</v>
      </c>
      <c r="R8" s="78">
        <v>51</v>
      </c>
      <c r="S8" s="69">
        <f t="shared" si="3"/>
        <v>139</v>
      </c>
      <c r="T8" s="79">
        <v>2</v>
      </c>
      <c r="U8" s="71">
        <f t="shared" si="4"/>
        <v>361</v>
      </c>
      <c r="V8" s="69">
        <f t="shared" si="5"/>
        <v>193</v>
      </c>
      <c r="W8" s="69">
        <f t="shared" si="6"/>
        <v>554</v>
      </c>
      <c r="X8" s="72">
        <f t="shared" si="7"/>
        <v>5</v>
      </c>
      <c r="Y8" s="80"/>
      <c r="Z8" s="63"/>
      <c r="AA8" s="76"/>
    </row>
    <row r="9" spans="1:27" ht="27" customHeight="1">
      <c r="A9" s="74">
        <v>5</v>
      </c>
      <c r="B9" s="75" t="s">
        <v>124</v>
      </c>
      <c r="C9" s="76" t="s">
        <v>125</v>
      </c>
      <c r="D9" s="75" t="s">
        <v>116</v>
      </c>
      <c r="E9" s="77">
        <v>92</v>
      </c>
      <c r="F9" s="78">
        <v>49</v>
      </c>
      <c r="G9" s="69">
        <f t="shared" si="0"/>
        <v>141</v>
      </c>
      <c r="H9" s="79">
        <v>2</v>
      </c>
      <c r="I9" s="77">
        <v>84</v>
      </c>
      <c r="J9" s="78">
        <v>44</v>
      </c>
      <c r="K9" s="69">
        <f t="shared" si="1"/>
        <v>128</v>
      </c>
      <c r="L9" s="79">
        <v>4</v>
      </c>
      <c r="M9" s="77">
        <v>86</v>
      </c>
      <c r="N9" s="78">
        <v>45</v>
      </c>
      <c r="O9" s="69">
        <f t="shared" si="2"/>
        <v>131</v>
      </c>
      <c r="P9" s="79">
        <v>0</v>
      </c>
      <c r="Q9" s="77">
        <v>98</v>
      </c>
      <c r="R9" s="78">
        <v>53</v>
      </c>
      <c r="S9" s="69">
        <f t="shared" si="3"/>
        <v>151</v>
      </c>
      <c r="T9" s="79">
        <v>0</v>
      </c>
      <c r="U9" s="71">
        <f t="shared" si="4"/>
        <v>360</v>
      </c>
      <c r="V9" s="69">
        <f t="shared" si="5"/>
        <v>191</v>
      </c>
      <c r="W9" s="69">
        <f t="shared" si="6"/>
        <v>551</v>
      </c>
      <c r="X9" s="72">
        <f t="shared" si="7"/>
        <v>6</v>
      </c>
      <c r="Y9" s="80"/>
      <c r="Z9" s="63"/>
      <c r="AA9" s="76"/>
    </row>
    <row r="10" spans="1:27" ht="27" customHeight="1">
      <c r="A10" s="64">
        <v>6</v>
      </c>
      <c r="B10" s="75" t="s">
        <v>126</v>
      </c>
      <c r="C10" s="76" t="s">
        <v>127</v>
      </c>
      <c r="D10" s="75" t="s">
        <v>128</v>
      </c>
      <c r="E10" s="77">
        <v>100</v>
      </c>
      <c r="F10" s="78">
        <v>43</v>
      </c>
      <c r="G10" s="69">
        <f t="shared" si="0"/>
        <v>143</v>
      </c>
      <c r="H10" s="79">
        <v>2</v>
      </c>
      <c r="I10" s="77">
        <v>87</v>
      </c>
      <c r="J10" s="78">
        <v>54</v>
      </c>
      <c r="K10" s="69">
        <f t="shared" si="1"/>
        <v>141</v>
      </c>
      <c r="L10" s="79">
        <v>1</v>
      </c>
      <c r="M10" s="77">
        <v>94</v>
      </c>
      <c r="N10" s="78">
        <v>44</v>
      </c>
      <c r="O10" s="69">
        <f t="shared" si="2"/>
        <v>138</v>
      </c>
      <c r="P10" s="79">
        <v>2</v>
      </c>
      <c r="Q10" s="77">
        <v>77</v>
      </c>
      <c r="R10" s="78">
        <v>44</v>
      </c>
      <c r="S10" s="69">
        <f t="shared" si="3"/>
        <v>121</v>
      </c>
      <c r="T10" s="79">
        <v>2</v>
      </c>
      <c r="U10" s="71">
        <f t="shared" si="4"/>
        <v>358</v>
      </c>
      <c r="V10" s="69">
        <f t="shared" si="5"/>
        <v>185</v>
      </c>
      <c r="W10" s="69">
        <f t="shared" si="6"/>
        <v>543</v>
      </c>
      <c r="X10" s="72">
        <f t="shared" si="7"/>
        <v>7</v>
      </c>
      <c r="Y10" s="80"/>
      <c r="Z10" s="63"/>
      <c r="AA10" s="76"/>
    </row>
    <row r="11" spans="1:27" ht="27" customHeight="1">
      <c r="A11" s="64">
        <v>7</v>
      </c>
      <c r="B11" s="75" t="s">
        <v>129</v>
      </c>
      <c r="C11" s="76" t="s">
        <v>130</v>
      </c>
      <c r="D11" s="75" t="s">
        <v>123</v>
      </c>
      <c r="E11" s="77">
        <v>90</v>
      </c>
      <c r="F11" s="78">
        <v>40</v>
      </c>
      <c r="G11" s="69">
        <f t="shared" si="0"/>
        <v>130</v>
      </c>
      <c r="H11" s="79">
        <v>0</v>
      </c>
      <c r="I11" s="77">
        <v>91</v>
      </c>
      <c r="J11" s="78">
        <v>32</v>
      </c>
      <c r="K11" s="69">
        <f t="shared" si="1"/>
        <v>123</v>
      </c>
      <c r="L11" s="79">
        <v>2</v>
      </c>
      <c r="M11" s="77">
        <v>80</v>
      </c>
      <c r="N11" s="78">
        <v>54</v>
      </c>
      <c r="O11" s="69">
        <f t="shared" si="2"/>
        <v>134</v>
      </c>
      <c r="P11" s="79">
        <v>1</v>
      </c>
      <c r="Q11" s="77">
        <v>96</v>
      </c>
      <c r="R11" s="78">
        <v>50</v>
      </c>
      <c r="S11" s="69">
        <f t="shared" si="3"/>
        <v>146</v>
      </c>
      <c r="T11" s="79">
        <v>0</v>
      </c>
      <c r="U11" s="71">
        <f t="shared" si="4"/>
        <v>357</v>
      </c>
      <c r="V11" s="69">
        <f t="shared" si="5"/>
        <v>176</v>
      </c>
      <c r="W11" s="69">
        <f t="shared" si="6"/>
        <v>533</v>
      </c>
      <c r="X11" s="72">
        <f t="shared" si="7"/>
        <v>3</v>
      </c>
      <c r="Y11" s="80"/>
      <c r="Z11" s="63"/>
      <c r="AA11" s="76"/>
    </row>
    <row r="12" spans="1:27" ht="27" customHeight="1">
      <c r="A12" s="74">
        <v>8</v>
      </c>
      <c r="B12" s="75" t="s">
        <v>131</v>
      </c>
      <c r="C12" s="76" t="s">
        <v>132</v>
      </c>
      <c r="D12" s="75" t="s">
        <v>128</v>
      </c>
      <c r="E12" s="77">
        <v>99</v>
      </c>
      <c r="F12" s="78">
        <v>36</v>
      </c>
      <c r="G12" s="69">
        <f t="shared" si="0"/>
        <v>135</v>
      </c>
      <c r="H12" s="79">
        <v>2</v>
      </c>
      <c r="I12" s="77">
        <v>81</v>
      </c>
      <c r="J12" s="78">
        <v>54</v>
      </c>
      <c r="K12" s="69">
        <f t="shared" si="1"/>
        <v>135</v>
      </c>
      <c r="L12" s="79">
        <v>0</v>
      </c>
      <c r="M12" s="77">
        <v>82</v>
      </c>
      <c r="N12" s="78">
        <v>32</v>
      </c>
      <c r="O12" s="69">
        <f t="shared" si="2"/>
        <v>114</v>
      </c>
      <c r="P12" s="79">
        <v>1</v>
      </c>
      <c r="Q12" s="77">
        <v>101</v>
      </c>
      <c r="R12" s="78">
        <v>33</v>
      </c>
      <c r="S12" s="69">
        <f t="shared" si="3"/>
        <v>134</v>
      </c>
      <c r="T12" s="79">
        <v>0</v>
      </c>
      <c r="U12" s="71">
        <f t="shared" si="4"/>
        <v>363</v>
      </c>
      <c r="V12" s="69">
        <f t="shared" si="5"/>
        <v>155</v>
      </c>
      <c r="W12" s="69">
        <f t="shared" si="6"/>
        <v>518</v>
      </c>
      <c r="X12" s="72">
        <f t="shared" si="7"/>
        <v>3</v>
      </c>
      <c r="Y12" s="80"/>
      <c r="Z12" s="63"/>
      <c r="AA12" s="76"/>
    </row>
    <row r="13" spans="1:27" ht="27" customHeight="1">
      <c r="A13" s="64">
        <v>9</v>
      </c>
      <c r="B13" s="75" t="s">
        <v>133</v>
      </c>
      <c r="C13" s="76" t="s">
        <v>134</v>
      </c>
      <c r="D13" s="75" t="s">
        <v>128</v>
      </c>
      <c r="E13" s="77">
        <v>83</v>
      </c>
      <c r="F13" s="78">
        <v>32</v>
      </c>
      <c r="G13" s="69">
        <f t="shared" si="0"/>
        <v>115</v>
      </c>
      <c r="H13" s="79">
        <v>2</v>
      </c>
      <c r="I13" s="77">
        <v>86</v>
      </c>
      <c r="J13" s="78">
        <v>36</v>
      </c>
      <c r="K13" s="69">
        <f t="shared" si="1"/>
        <v>122</v>
      </c>
      <c r="L13" s="79">
        <v>2</v>
      </c>
      <c r="M13" s="77">
        <v>92</v>
      </c>
      <c r="N13" s="78">
        <v>53</v>
      </c>
      <c r="O13" s="69">
        <f t="shared" si="2"/>
        <v>145</v>
      </c>
      <c r="P13" s="79">
        <v>0</v>
      </c>
      <c r="Q13" s="77">
        <v>99</v>
      </c>
      <c r="R13" s="78">
        <v>36</v>
      </c>
      <c r="S13" s="69">
        <f t="shared" si="3"/>
        <v>135</v>
      </c>
      <c r="T13" s="79">
        <v>2</v>
      </c>
      <c r="U13" s="71">
        <f t="shared" si="4"/>
        <v>360</v>
      </c>
      <c r="V13" s="69">
        <f t="shared" si="5"/>
        <v>157</v>
      </c>
      <c r="W13" s="69">
        <f t="shared" si="6"/>
        <v>517</v>
      </c>
      <c r="X13" s="72">
        <f t="shared" si="7"/>
        <v>6</v>
      </c>
      <c r="Y13" s="80"/>
      <c r="Z13" s="63"/>
      <c r="AA13" s="76"/>
    </row>
    <row r="14" spans="1:27" ht="27" customHeight="1">
      <c r="A14" s="64">
        <v>10</v>
      </c>
      <c r="B14" s="75" t="s">
        <v>135</v>
      </c>
      <c r="C14" s="76" t="s">
        <v>136</v>
      </c>
      <c r="D14" s="75" t="s">
        <v>128</v>
      </c>
      <c r="E14" s="77">
        <v>89</v>
      </c>
      <c r="F14" s="78">
        <v>45</v>
      </c>
      <c r="G14" s="69">
        <f t="shared" si="0"/>
        <v>134</v>
      </c>
      <c r="H14" s="79">
        <v>4</v>
      </c>
      <c r="I14" s="77">
        <v>87</v>
      </c>
      <c r="J14" s="78">
        <v>62</v>
      </c>
      <c r="K14" s="69">
        <f t="shared" si="1"/>
        <v>149</v>
      </c>
      <c r="L14" s="79">
        <v>0</v>
      </c>
      <c r="M14" s="77">
        <v>86</v>
      </c>
      <c r="N14" s="78">
        <v>36</v>
      </c>
      <c r="O14" s="69">
        <f t="shared" si="2"/>
        <v>122</v>
      </c>
      <c r="P14" s="79">
        <v>1</v>
      </c>
      <c r="Q14" s="77">
        <v>76</v>
      </c>
      <c r="R14" s="78">
        <v>35</v>
      </c>
      <c r="S14" s="69">
        <f t="shared" si="3"/>
        <v>111</v>
      </c>
      <c r="T14" s="79">
        <v>1</v>
      </c>
      <c r="U14" s="71">
        <f t="shared" si="4"/>
        <v>338</v>
      </c>
      <c r="V14" s="69">
        <f t="shared" si="5"/>
        <v>178</v>
      </c>
      <c r="W14" s="69">
        <f t="shared" si="6"/>
        <v>516</v>
      </c>
      <c r="X14" s="72">
        <f t="shared" si="7"/>
        <v>6</v>
      </c>
      <c r="Y14" s="80"/>
      <c r="Z14" s="63"/>
      <c r="AA14" s="76"/>
    </row>
    <row r="15" spans="1:27" ht="27" customHeight="1">
      <c r="A15" s="74">
        <v>11</v>
      </c>
      <c r="B15" s="75" t="s">
        <v>137</v>
      </c>
      <c r="C15" s="76" t="s">
        <v>138</v>
      </c>
      <c r="D15" s="75" t="s">
        <v>128</v>
      </c>
      <c r="E15" s="77">
        <v>100</v>
      </c>
      <c r="F15" s="78">
        <v>43</v>
      </c>
      <c r="G15" s="69">
        <f t="shared" si="0"/>
        <v>143</v>
      </c>
      <c r="H15" s="79">
        <v>2</v>
      </c>
      <c r="I15" s="77">
        <v>79</v>
      </c>
      <c r="J15" s="78">
        <v>40</v>
      </c>
      <c r="K15" s="69">
        <f t="shared" si="1"/>
        <v>119</v>
      </c>
      <c r="L15" s="79">
        <v>1</v>
      </c>
      <c r="M15" s="77">
        <v>91</v>
      </c>
      <c r="N15" s="78">
        <v>34</v>
      </c>
      <c r="O15" s="69">
        <f t="shared" si="2"/>
        <v>125</v>
      </c>
      <c r="P15" s="79">
        <v>1</v>
      </c>
      <c r="Q15" s="77">
        <v>102</v>
      </c>
      <c r="R15" s="78">
        <v>26</v>
      </c>
      <c r="S15" s="69">
        <f t="shared" si="3"/>
        <v>128</v>
      </c>
      <c r="T15" s="79">
        <v>2</v>
      </c>
      <c r="U15" s="71">
        <f t="shared" si="4"/>
        <v>372</v>
      </c>
      <c r="V15" s="69">
        <f t="shared" si="5"/>
        <v>143</v>
      </c>
      <c r="W15" s="69">
        <f t="shared" si="6"/>
        <v>515</v>
      </c>
      <c r="X15" s="72">
        <f t="shared" si="7"/>
        <v>6</v>
      </c>
      <c r="Y15" s="81"/>
      <c r="Z15" s="63"/>
      <c r="AA15" s="76"/>
    </row>
    <row r="16" spans="1:27" ht="27" customHeight="1">
      <c r="A16" s="64">
        <v>12</v>
      </c>
      <c r="B16" s="75" t="s">
        <v>139</v>
      </c>
      <c r="C16" s="76" t="s">
        <v>115</v>
      </c>
      <c r="D16" s="75" t="s">
        <v>123</v>
      </c>
      <c r="E16" s="77">
        <v>90</v>
      </c>
      <c r="F16" s="78">
        <v>26</v>
      </c>
      <c r="G16" s="82">
        <f t="shared" si="0"/>
        <v>116</v>
      </c>
      <c r="H16" s="79">
        <v>7</v>
      </c>
      <c r="I16" s="77">
        <v>94</v>
      </c>
      <c r="J16" s="78">
        <v>34</v>
      </c>
      <c r="K16" s="82">
        <f t="shared" si="1"/>
        <v>128</v>
      </c>
      <c r="L16" s="79">
        <v>1</v>
      </c>
      <c r="M16" s="77">
        <v>95</v>
      </c>
      <c r="N16" s="78">
        <v>33</v>
      </c>
      <c r="O16" s="82">
        <f t="shared" si="2"/>
        <v>128</v>
      </c>
      <c r="P16" s="79">
        <v>2</v>
      </c>
      <c r="Q16" s="77">
        <v>84</v>
      </c>
      <c r="R16" s="78">
        <v>44</v>
      </c>
      <c r="S16" s="82">
        <f t="shared" si="3"/>
        <v>128</v>
      </c>
      <c r="T16" s="79">
        <v>1</v>
      </c>
      <c r="U16" s="83">
        <f t="shared" si="4"/>
        <v>363</v>
      </c>
      <c r="V16" s="82">
        <f t="shared" si="5"/>
        <v>137</v>
      </c>
      <c r="W16" s="82">
        <f t="shared" si="6"/>
        <v>500</v>
      </c>
      <c r="X16" s="82">
        <f t="shared" si="7"/>
        <v>11</v>
      </c>
      <c r="Y16" s="78"/>
      <c r="Z16" s="63"/>
      <c r="AA16" s="76"/>
    </row>
    <row r="17" spans="1:27" ht="27" customHeight="1">
      <c r="A17" s="64">
        <v>13</v>
      </c>
      <c r="B17" s="75" t="s">
        <v>140</v>
      </c>
      <c r="C17" s="76" t="s">
        <v>141</v>
      </c>
      <c r="D17" s="75" t="s">
        <v>123</v>
      </c>
      <c r="E17" s="77">
        <v>91</v>
      </c>
      <c r="F17" s="78">
        <v>44</v>
      </c>
      <c r="G17" s="82">
        <f t="shared" si="0"/>
        <v>135</v>
      </c>
      <c r="H17" s="79">
        <v>2</v>
      </c>
      <c r="I17" s="77">
        <v>86</v>
      </c>
      <c r="J17" s="78">
        <v>34</v>
      </c>
      <c r="K17" s="82">
        <f t="shared" si="1"/>
        <v>120</v>
      </c>
      <c r="L17" s="79">
        <v>3</v>
      </c>
      <c r="M17" s="77">
        <v>83</v>
      </c>
      <c r="N17" s="78">
        <v>35</v>
      </c>
      <c r="O17" s="82">
        <f t="shared" si="2"/>
        <v>118</v>
      </c>
      <c r="P17" s="79">
        <v>3</v>
      </c>
      <c r="Q17" s="77">
        <v>79</v>
      </c>
      <c r="R17" s="78">
        <v>44</v>
      </c>
      <c r="S17" s="82">
        <f t="shared" si="3"/>
        <v>123</v>
      </c>
      <c r="T17" s="79">
        <v>3</v>
      </c>
      <c r="U17" s="83">
        <f t="shared" si="4"/>
        <v>339</v>
      </c>
      <c r="V17" s="82">
        <f t="shared" si="5"/>
        <v>157</v>
      </c>
      <c r="W17" s="82">
        <f t="shared" si="6"/>
        <v>496</v>
      </c>
      <c r="X17" s="82">
        <f t="shared" si="7"/>
        <v>11</v>
      </c>
      <c r="Y17" s="78"/>
      <c r="Z17" s="63"/>
      <c r="AA17" s="76"/>
    </row>
    <row r="18" spans="1:27" ht="27" customHeight="1">
      <c r="A18" s="74">
        <v>14</v>
      </c>
      <c r="B18" s="75" t="s">
        <v>142</v>
      </c>
      <c r="C18" s="76" t="s">
        <v>143</v>
      </c>
      <c r="D18" s="75" t="s">
        <v>116</v>
      </c>
      <c r="E18" s="77">
        <v>96</v>
      </c>
      <c r="F18" s="78">
        <v>26</v>
      </c>
      <c r="G18" s="69">
        <f t="shared" si="0"/>
        <v>122</v>
      </c>
      <c r="H18" s="79">
        <v>4</v>
      </c>
      <c r="I18" s="77">
        <v>95</v>
      </c>
      <c r="J18" s="78">
        <v>24</v>
      </c>
      <c r="K18" s="69">
        <f t="shared" si="1"/>
        <v>119</v>
      </c>
      <c r="L18" s="79">
        <v>4</v>
      </c>
      <c r="M18" s="77">
        <v>84</v>
      </c>
      <c r="N18" s="78">
        <v>44</v>
      </c>
      <c r="O18" s="69">
        <f t="shared" si="2"/>
        <v>128</v>
      </c>
      <c r="P18" s="79">
        <v>3</v>
      </c>
      <c r="Q18" s="77">
        <v>84</v>
      </c>
      <c r="R18" s="78">
        <v>43</v>
      </c>
      <c r="S18" s="69">
        <f t="shared" si="3"/>
        <v>127</v>
      </c>
      <c r="T18" s="79">
        <v>2</v>
      </c>
      <c r="U18" s="71">
        <f t="shared" si="4"/>
        <v>359</v>
      </c>
      <c r="V18" s="69">
        <f t="shared" si="5"/>
        <v>137</v>
      </c>
      <c r="W18" s="69">
        <f t="shared" si="6"/>
        <v>496</v>
      </c>
      <c r="X18" s="72">
        <f t="shared" si="7"/>
        <v>13</v>
      </c>
      <c r="Y18" s="80"/>
      <c r="Z18" s="63"/>
      <c r="AA18" s="76"/>
    </row>
    <row r="19" spans="1:27" ht="27" customHeight="1">
      <c r="A19" s="64">
        <v>15</v>
      </c>
      <c r="B19" s="84" t="s">
        <v>144</v>
      </c>
      <c r="C19" s="85" t="s">
        <v>145</v>
      </c>
      <c r="D19" s="75" t="s">
        <v>123</v>
      </c>
      <c r="E19" s="86">
        <v>73</v>
      </c>
      <c r="F19" s="87">
        <v>43</v>
      </c>
      <c r="G19" s="69">
        <f t="shared" si="0"/>
        <v>116</v>
      </c>
      <c r="H19" s="79">
        <v>5</v>
      </c>
      <c r="I19" s="77">
        <v>97</v>
      </c>
      <c r="J19" s="78">
        <v>35</v>
      </c>
      <c r="K19" s="69">
        <f t="shared" si="1"/>
        <v>132</v>
      </c>
      <c r="L19" s="79">
        <v>6</v>
      </c>
      <c r="M19" s="77">
        <v>79</v>
      </c>
      <c r="N19" s="78">
        <v>44</v>
      </c>
      <c r="O19" s="69">
        <f t="shared" si="2"/>
        <v>123</v>
      </c>
      <c r="P19" s="79">
        <v>2</v>
      </c>
      <c r="Q19" s="77">
        <v>83</v>
      </c>
      <c r="R19" s="78">
        <v>36</v>
      </c>
      <c r="S19" s="69">
        <f t="shared" si="3"/>
        <v>119</v>
      </c>
      <c r="T19" s="79">
        <v>1</v>
      </c>
      <c r="U19" s="71">
        <f t="shared" si="4"/>
        <v>332</v>
      </c>
      <c r="V19" s="69">
        <f t="shared" si="5"/>
        <v>158</v>
      </c>
      <c r="W19" s="69">
        <f t="shared" si="6"/>
        <v>490</v>
      </c>
      <c r="X19" s="72">
        <f t="shared" si="7"/>
        <v>14</v>
      </c>
      <c r="Y19" s="88"/>
      <c r="Z19" s="63"/>
      <c r="AA19" s="85"/>
    </row>
    <row r="20" spans="1:27" ht="27" customHeight="1" thickBot="1">
      <c r="A20" s="64">
        <v>16</v>
      </c>
      <c r="B20" s="89" t="s">
        <v>146</v>
      </c>
      <c r="C20" s="90" t="s">
        <v>147</v>
      </c>
      <c r="D20" s="89" t="s">
        <v>123</v>
      </c>
      <c r="E20" s="91">
        <v>79</v>
      </c>
      <c r="F20" s="92">
        <v>39</v>
      </c>
      <c r="G20" s="93">
        <f t="shared" si="0"/>
        <v>118</v>
      </c>
      <c r="H20" s="94">
        <v>3</v>
      </c>
      <c r="I20" s="91">
        <v>78</v>
      </c>
      <c r="J20" s="92">
        <v>26</v>
      </c>
      <c r="K20" s="93">
        <f t="shared" si="1"/>
        <v>104</v>
      </c>
      <c r="L20" s="94">
        <v>6</v>
      </c>
      <c r="M20" s="91">
        <v>73</v>
      </c>
      <c r="N20" s="92">
        <v>36</v>
      </c>
      <c r="O20" s="93">
        <f t="shared" si="2"/>
        <v>109</v>
      </c>
      <c r="P20" s="94">
        <v>4</v>
      </c>
      <c r="Q20" s="91">
        <v>73</v>
      </c>
      <c r="R20" s="92">
        <v>31</v>
      </c>
      <c r="S20" s="93">
        <f t="shared" si="3"/>
        <v>104</v>
      </c>
      <c r="T20" s="94">
        <v>1</v>
      </c>
      <c r="U20" s="95">
        <f t="shared" si="4"/>
        <v>303</v>
      </c>
      <c r="V20" s="93">
        <f t="shared" si="5"/>
        <v>132</v>
      </c>
      <c r="W20" s="93">
        <f t="shared" si="6"/>
        <v>435</v>
      </c>
      <c r="X20" s="96">
        <f t="shared" si="7"/>
        <v>14</v>
      </c>
      <c r="Y20" s="97"/>
      <c r="Z20" s="63"/>
      <c r="AA20" s="90"/>
    </row>
    <row r="21" spans="1:26" ht="27" customHeight="1">
      <c r="A21" s="98"/>
      <c r="B21" s="57"/>
      <c r="C21" s="57"/>
      <c r="D21" s="57" t="s">
        <v>148</v>
      </c>
      <c r="E21" s="63"/>
      <c r="F21" s="63"/>
      <c r="G21" s="63"/>
      <c r="H21" s="63"/>
      <c r="Y21" s="63"/>
      <c r="Z21" s="63"/>
    </row>
    <row r="22" spans="1:26" ht="27" customHeight="1">
      <c r="A22" s="53"/>
      <c r="B22" s="629" t="s">
        <v>149</v>
      </c>
      <c r="C22" s="629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30"/>
      <c r="V22" s="630"/>
      <c r="W22" s="630"/>
      <c r="X22" s="630"/>
      <c r="Y22" s="630"/>
      <c r="Z22" s="630"/>
    </row>
    <row r="23" spans="1:26" ht="27" customHeight="1" thickBot="1">
      <c r="A23" s="55"/>
      <c r="B23" s="631"/>
      <c r="C23" s="631"/>
      <c r="D23" s="631"/>
      <c r="E23" s="631"/>
      <c r="F23" s="631"/>
      <c r="G23" s="631"/>
      <c r="H23" s="631"/>
      <c r="I23" s="631"/>
      <c r="J23" s="631"/>
      <c r="K23" s="631"/>
      <c r="L23" s="631"/>
      <c r="M23" s="631"/>
      <c r="N23" s="631"/>
      <c r="O23" s="631"/>
      <c r="P23" s="631"/>
      <c r="Q23" s="631"/>
      <c r="R23" s="631"/>
      <c r="S23" s="631"/>
      <c r="T23" s="631"/>
      <c r="U23" s="632"/>
      <c r="V23" s="632"/>
      <c r="W23" s="632"/>
      <c r="X23" s="632"/>
      <c r="Y23" s="632"/>
      <c r="Z23" s="632"/>
    </row>
    <row r="24" spans="1:26" ht="27" customHeight="1">
      <c r="A24" s="636" t="s">
        <v>12</v>
      </c>
      <c r="B24" s="623" t="s">
        <v>101</v>
      </c>
      <c r="C24" s="623" t="s">
        <v>102</v>
      </c>
      <c r="D24" s="573" t="s">
        <v>103</v>
      </c>
      <c r="E24" s="474" t="s">
        <v>150</v>
      </c>
      <c r="F24" s="627" t="s">
        <v>104</v>
      </c>
      <c r="G24" s="623"/>
      <c r="H24" s="623"/>
      <c r="I24" s="628"/>
      <c r="J24" s="627" t="s">
        <v>105</v>
      </c>
      <c r="K24" s="623"/>
      <c r="L24" s="623"/>
      <c r="M24" s="628"/>
      <c r="N24" s="627" t="s">
        <v>106</v>
      </c>
      <c r="O24" s="623"/>
      <c r="P24" s="623"/>
      <c r="Q24" s="628"/>
      <c r="R24" s="627" t="s">
        <v>107</v>
      </c>
      <c r="S24" s="623"/>
      <c r="T24" s="623"/>
      <c r="U24" s="628"/>
      <c r="V24" s="627" t="s">
        <v>151</v>
      </c>
      <c r="W24" s="623"/>
      <c r="X24" s="623"/>
      <c r="Y24" s="628"/>
      <c r="Z24" s="56" t="s">
        <v>11</v>
      </c>
    </row>
    <row r="25" spans="1:26" ht="15.75" thickBot="1">
      <c r="A25" s="637"/>
      <c r="B25" s="624"/>
      <c r="C25" s="624"/>
      <c r="D25" s="573"/>
      <c r="E25" s="475"/>
      <c r="F25" s="59" t="s">
        <v>109</v>
      </c>
      <c r="G25" s="58" t="s">
        <v>110</v>
      </c>
      <c r="H25" s="58" t="s">
        <v>111</v>
      </c>
      <c r="I25" s="60" t="s">
        <v>112</v>
      </c>
      <c r="J25" s="59" t="s">
        <v>109</v>
      </c>
      <c r="K25" s="58" t="s">
        <v>110</v>
      </c>
      <c r="L25" s="58" t="s">
        <v>111</v>
      </c>
      <c r="M25" s="60" t="s">
        <v>112</v>
      </c>
      <c r="N25" s="59" t="s">
        <v>109</v>
      </c>
      <c r="O25" s="58" t="s">
        <v>110</v>
      </c>
      <c r="P25" s="58" t="s">
        <v>111</v>
      </c>
      <c r="Q25" s="60" t="s">
        <v>112</v>
      </c>
      <c r="R25" s="59" t="s">
        <v>109</v>
      </c>
      <c r="S25" s="58" t="s">
        <v>110</v>
      </c>
      <c r="T25" s="58" t="s">
        <v>111</v>
      </c>
      <c r="U25" s="60" t="s">
        <v>112</v>
      </c>
      <c r="V25" s="59" t="s">
        <v>109</v>
      </c>
      <c r="W25" s="58" t="s">
        <v>110</v>
      </c>
      <c r="X25" s="58" t="s">
        <v>111</v>
      </c>
      <c r="Y25" s="60" t="s">
        <v>112</v>
      </c>
      <c r="Z25" s="62"/>
    </row>
    <row r="26" spans="1:26" ht="21">
      <c r="A26" s="101">
        <v>1</v>
      </c>
      <c r="B26" s="102" t="s">
        <v>114</v>
      </c>
      <c r="C26" s="103" t="s">
        <v>115</v>
      </c>
      <c r="D26" s="102" t="s">
        <v>116</v>
      </c>
      <c r="E26" s="104">
        <v>571</v>
      </c>
      <c r="F26" s="105">
        <v>88</v>
      </c>
      <c r="G26" s="101">
        <v>53</v>
      </c>
      <c r="H26" s="106">
        <f aca="true" t="shared" si="8" ref="H26:H33">SUM(F26:G26)</f>
        <v>141</v>
      </c>
      <c r="I26" s="107">
        <v>0</v>
      </c>
      <c r="J26" s="105">
        <v>77</v>
      </c>
      <c r="K26" s="101">
        <v>44</v>
      </c>
      <c r="L26" s="106">
        <f aca="true" t="shared" si="9" ref="L26:L33">SUM(J26:K26)</f>
        <v>121</v>
      </c>
      <c r="M26" s="107">
        <v>2</v>
      </c>
      <c r="N26" s="105">
        <v>106</v>
      </c>
      <c r="O26" s="101">
        <v>54</v>
      </c>
      <c r="P26" s="106">
        <f aca="true" t="shared" si="10" ref="P26:P33">SUM(N26:O26)</f>
        <v>160</v>
      </c>
      <c r="Q26" s="107">
        <v>0</v>
      </c>
      <c r="R26" s="105">
        <v>93</v>
      </c>
      <c r="S26" s="101">
        <v>45</v>
      </c>
      <c r="T26" s="106">
        <f aca="true" t="shared" si="11" ref="T26:T33">SUM(R26:S26)</f>
        <v>138</v>
      </c>
      <c r="U26" s="107">
        <v>0</v>
      </c>
      <c r="V26" s="108">
        <f aca="true" t="shared" si="12" ref="V26:W33">SUM(F26,J26,N26,R26)</f>
        <v>364</v>
      </c>
      <c r="W26" s="106">
        <f t="shared" si="12"/>
        <v>196</v>
      </c>
      <c r="X26" s="106">
        <f aca="true" t="shared" si="13" ref="X26:X33">H26+L26+P26+T26</f>
        <v>560</v>
      </c>
      <c r="Y26" s="109">
        <f aca="true" t="shared" si="14" ref="Y26:Y33">SUM(I26,M26,Q26,U26)</f>
        <v>2</v>
      </c>
      <c r="Z26" s="110">
        <f aca="true" t="shared" si="15" ref="Z26:Z33">E26+X26</f>
        <v>1131</v>
      </c>
    </row>
    <row r="27" spans="1:26" ht="21">
      <c r="A27" s="111">
        <v>2</v>
      </c>
      <c r="B27" s="112" t="s">
        <v>129</v>
      </c>
      <c r="C27" s="113" t="s">
        <v>130</v>
      </c>
      <c r="D27" s="112" t="s">
        <v>123</v>
      </c>
      <c r="E27" s="114">
        <v>533</v>
      </c>
      <c r="F27" s="115">
        <v>92</v>
      </c>
      <c r="G27" s="111">
        <v>49</v>
      </c>
      <c r="H27" s="106">
        <f t="shared" si="8"/>
        <v>141</v>
      </c>
      <c r="I27" s="116">
        <v>1</v>
      </c>
      <c r="J27" s="115">
        <v>90</v>
      </c>
      <c r="K27" s="111">
        <v>45</v>
      </c>
      <c r="L27" s="106">
        <f t="shared" si="9"/>
        <v>135</v>
      </c>
      <c r="M27" s="116">
        <v>2</v>
      </c>
      <c r="N27" s="115">
        <v>102</v>
      </c>
      <c r="O27" s="111">
        <v>35</v>
      </c>
      <c r="P27" s="106">
        <f t="shared" si="10"/>
        <v>137</v>
      </c>
      <c r="Q27" s="116">
        <v>2</v>
      </c>
      <c r="R27" s="115">
        <v>91</v>
      </c>
      <c r="S27" s="111">
        <v>70</v>
      </c>
      <c r="T27" s="106">
        <f t="shared" si="11"/>
        <v>161</v>
      </c>
      <c r="U27" s="116">
        <v>0</v>
      </c>
      <c r="V27" s="108">
        <f t="shared" si="12"/>
        <v>375</v>
      </c>
      <c r="W27" s="106">
        <f t="shared" si="12"/>
        <v>199</v>
      </c>
      <c r="X27" s="106">
        <f t="shared" si="13"/>
        <v>574</v>
      </c>
      <c r="Y27" s="109">
        <f t="shared" si="14"/>
        <v>5</v>
      </c>
      <c r="Z27" s="110">
        <f t="shared" si="15"/>
        <v>1107</v>
      </c>
    </row>
    <row r="28" spans="1:26" ht="21">
      <c r="A28" s="111">
        <v>3</v>
      </c>
      <c r="B28" s="112" t="s">
        <v>119</v>
      </c>
      <c r="C28" s="113" t="s">
        <v>120</v>
      </c>
      <c r="D28" s="112" t="s">
        <v>116</v>
      </c>
      <c r="E28" s="114">
        <v>555</v>
      </c>
      <c r="F28" s="115">
        <v>96</v>
      </c>
      <c r="G28" s="111">
        <v>44</v>
      </c>
      <c r="H28" s="106">
        <f t="shared" si="8"/>
        <v>140</v>
      </c>
      <c r="I28" s="116">
        <v>2</v>
      </c>
      <c r="J28" s="115">
        <v>101</v>
      </c>
      <c r="K28" s="111">
        <v>48</v>
      </c>
      <c r="L28" s="106">
        <f t="shared" si="9"/>
        <v>149</v>
      </c>
      <c r="M28" s="116">
        <v>0</v>
      </c>
      <c r="N28" s="115">
        <v>84</v>
      </c>
      <c r="O28" s="111">
        <v>58</v>
      </c>
      <c r="P28" s="106">
        <f t="shared" si="10"/>
        <v>142</v>
      </c>
      <c r="Q28" s="116">
        <v>0</v>
      </c>
      <c r="R28" s="115">
        <v>72</v>
      </c>
      <c r="S28" s="111">
        <v>26</v>
      </c>
      <c r="T28" s="106">
        <f t="shared" si="11"/>
        <v>98</v>
      </c>
      <c r="U28" s="116">
        <v>3</v>
      </c>
      <c r="V28" s="108">
        <f t="shared" si="12"/>
        <v>353</v>
      </c>
      <c r="W28" s="106">
        <f t="shared" si="12"/>
        <v>176</v>
      </c>
      <c r="X28" s="106">
        <f t="shared" si="13"/>
        <v>529</v>
      </c>
      <c r="Y28" s="109">
        <f t="shared" si="14"/>
        <v>5</v>
      </c>
      <c r="Z28" s="110">
        <f t="shared" si="15"/>
        <v>1084</v>
      </c>
    </row>
    <row r="29" spans="1:26" ht="21">
      <c r="A29" s="78">
        <v>4</v>
      </c>
      <c r="B29" s="75" t="s">
        <v>131</v>
      </c>
      <c r="C29" s="76" t="s">
        <v>132</v>
      </c>
      <c r="D29" s="75" t="s">
        <v>128</v>
      </c>
      <c r="E29" s="81">
        <v>518</v>
      </c>
      <c r="F29" s="77">
        <v>96</v>
      </c>
      <c r="G29" s="78">
        <v>44</v>
      </c>
      <c r="H29" s="69">
        <f t="shared" si="8"/>
        <v>140</v>
      </c>
      <c r="I29" s="79">
        <v>0</v>
      </c>
      <c r="J29" s="77">
        <v>76</v>
      </c>
      <c r="K29" s="78">
        <v>53</v>
      </c>
      <c r="L29" s="69">
        <f t="shared" si="9"/>
        <v>129</v>
      </c>
      <c r="M29" s="79">
        <v>0</v>
      </c>
      <c r="N29" s="77">
        <v>92</v>
      </c>
      <c r="O29" s="78">
        <v>66</v>
      </c>
      <c r="P29" s="69">
        <f t="shared" si="10"/>
        <v>158</v>
      </c>
      <c r="Q29" s="79">
        <v>0</v>
      </c>
      <c r="R29" s="77">
        <v>82</v>
      </c>
      <c r="S29" s="78">
        <v>45</v>
      </c>
      <c r="T29" s="69">
        <f t="shared" si="11"/>
        <v>127</v>
      </c>
      <c r="U29" s="79">
        <v>2</v>
      </c>
      <c r="V29" s="64">
        <f t="shared" si="12"/>
        <v>346</v>
      </c>
      <c r="W29" s="69">
        <f t="shared" si="12"/>
        <v>208</v>
      </c>
      <c r="X29" s="69">
        <f t="shared" si="13"/>
        <v>554</v>
      </c>
      <c r="Y29" s="72">
        <f t="shared" si="14"/>
        <v>2</v>
      </c>
      <c r="Z29" s="73">
        <f t="shared" si="15"/>
        <v>1072</v>
      </c>
    </row>
    <row r="30" spans="1:26" ht="21">
      <c r="A30" s="78">
        <v>5</v>
      </c>
      <c r="B30" s="75" t="s">
        <v>124</v>
      </c>
      <c r="C30" s="76" t="s">
        <v>125</v>
      </c>
      <c r="D30" s="75" t="s">
        <v>116</v>
      </c>
      <c r="E30" s="81">
        <v>551</v>
      </c>
      <c r="F30" s="77">
        <v>85</v>
      </c>
      <c r="G30" s="78">
        <v>45</v>
      </c>
      <c r="H30" s="69">
        <f t="shared" si="8"/>
        <v>130</v>
      </c>
      <c r="I30" s="79">
        <v>1</v>
      </c>
      <c r="J30" s="77">
        <v>89</v>
      </c>
      <c r="K30" s="78">
        <v>45</v>
      </c>
      <c r="L30" s="69">
        <f t="shared" si="9"/>
        <v>134</v>
      </c>
      <c r="M30" s="79">
        <v>1</v>
      </c>
      <c r="N30" s="77">
        <v>94</v>
      </c>
      <c r="O30" s="78">
        <v>35</v>
      </c>
      <c r="P30" s="69">
        <f t="shared" si="10"/>
        <v>129</v>
      </c>
      <c r="Q30" s="79">
        <v>4</v>
      </c>
      <c r="R30" s="77">
        <v>89</v>
      </c>
      <c r="S30" s="78">
        <v>35</v>
      </c>
      <c r="T30" s="69">
        <f t="shared" si="11"/>
        <v>124</v>
      </c>
      <c r="U30" s="79">
        <v>1</v>
      </c>
      <c r="V30" s="64">
        <f t="shared" si="12"/>
        <v>357</v>
      </c>
      <c r="W30" s="69">
        <f t="shared" si="12"/>
        <v>160</v>
      </c>
      <c r="X30" s="69">
        <f t="shared" si="13"/>
        <v>517</v>
      </c>
      <c r="Y30" s="72">
        <f t="shared" si="14"/>
        <v>7</v>
      </c>
      <c r="Z30" s="73">
        <f t="shared" si="15"/>
        <v>1068</v>
      </c>
    </row>
    <row r="31" spans="1:26" ht="21">
      <c r="A31" s="78">
        <v>6</v>
      </c>
      <c r="B31" s="75" t="s">
        <v>126</v>
      </c>
      <c r="C31" s="76" t="s">
        <v>127</v>
      </c>
      <c r="D31" s="75" t="s">
        <v>128</v>
      </c>
      <c r="E31" s="81">
        <v>543</v>
      </c>
      <c r="F31" s="77">
        <v>94</v>
      </c>
      <c r="G31" s="78">
        <v>36</v>
      </c>
      <c r="H31" s="69">
        <f t="shared" si="8"/>
        <v>130</v>
      </c>
      <c r="I31" s="79">
        <v>1</v>
      </c>
      <c r="J31" s="77">
        <v>93</v>
      </c>
      <c r="K31" s="78">
        <v>45</v>
      </c>
      <c r="L31" s="69">
        <f t="shared" si="9"/>
        <v>138</v>
      </c>
      <c r="M31" s="79">
        <v>1</v>
      </c>
      <c r="N31" s="77">
        <v>89</v>
      </c>
      <c r="O31" s="78">
        <v>31</v>
      </c>
      <c r="P31" s="69">
        <f t="shared" si="10"/>
        <v>120</v>
      </c>
      <c r="Q31" s="79">
        <v>2</v>
      </c>
      <c r="R31" s="77">
        <v>87</v>
      </c>
      <c r="S31" s="78">
        <v>45</v>
      </c>
      <c r="T31" s="69">
        <f t="shared" si="11"/>
        <v>132</v>
      </c>
      <c r="U31" s="79">
        <v>2</v>
      </c>
      <c r="V31" s="64">
        <f t="shared" si="12"/>
        <v>363</v>
      </c>
      <c r="W31" s="69">
        <f t="shared" si="12"/>
        <v>157</v>
      </c>
      <c r="X31" s="69">
        <f t="shared" si="13"/>
        <v>520</v>
      </c>
      <c r="Y31" s="72">
        <f t="shared" si="14"/>
        <v>6</v>
      </c>
      <c r="Z31" s="73">
        <f t="shared" si="15"/>
        <v>1063</v>
      </c>
    </row>
    <row r="32" spans="1:26" ht="21">
      <c r="A32" s="78">
        <v>7</v>
      </c>
      <c r="B32" s="75" t="s">
        <v>117</v>
      </c>
      <c r="C32" s="76" t="s">
        <v>118</v>
      </c>
      <c r="D32" s="75" t="s">
        <v>116</v>
      </c>
      <c r="E32" s="81">
        <v>557</v>
      </c>
      <c r="F32" s="77">
        <v>93</v>
      </c>
      <c r="G32" s="78">
        <v>35</v>
      </c>
      <c r="H32" s="69">
        <f t="shared" si="8"/>
        <v>128</v>
      </c>
      <c r="I32" s="79">
        <v>1</v>
      </c>
      <c r="J32" s="77">
        <v>102</v>
      </c>
      <c r="K32" s="78">
        <v>30</v>
      </c>
      <c r="L32" s="69">
        <f t="shared" si="9"/>
        <v>132</v>
      </c>
      <c r="M32" s="79">
        <v>0</v>
      </c>
      <c r="N32" s="77">
        <v>92</v>
      </c>
      <c r="O32" s="78">
        <v>26</v>
      </c>
      <c r="P32" s="69">
        <f t="shared" si="10"/>
        <v>118</v>
      </c>
      <c r="Q32" s="79">
        <v>3</v>
      </c>
      <c r="R32" s="77">
        <v>88</v>
      </c>
      <c r="S32" s="78">
        <v>35</v>
      </c>
      <c r="T32" s="69">
        <f t="shared" si="11"/>
        <v>123</v>
      </c>
      <c r="U32" s="79">
        <v>1</v>
      </c>
      <c r="V32" s="64">
        <f t="shared" si="12"/>
        <v>375</v>
      </c>
      <c r="W32" s="69">
        <f t="shared" si="12"/>
        <v>126</v>
      </c>
      <c r="X32" s="69">
        <f t="shared" si="13"/>
        <v>501</v>
      </c>
      <c r="Y32" s="72">
        <f t="shared" si="14"/>
        <v>5</v>
      </c>
      <c r="Z32" s="73">
        <f t="shared" si="15"/>
        <v>1058</v>
      </c>
    </row>
    <row r="33" spans="1:26" ht="21">
      <c r="A33" s="78">
        <v>8</v>
      </c>
      <c r="B33" s="75" t="s">
        <v>121</v>
      </c>
      <c r="C33" s="76" t="s">
        <v>122</v>
      </c>
      <c r="D33" s="75" t="s">
        <v>123</v>
      </c>
      <c r="E33" s="81">
        <v>554</v>
      </c>
      <c r="F33" s="77">
        <v>82</v>
      </c>
      <c r="G33" s="78">
        <v>51</v>
      </c>
      <c r="H33" s="69">
        <f t="shared" si="8"/>
        <v>133</v>
      </c>
      <c r="I33" s="79">
        <v>2</v>
      </c>
      <c r="J33" s="77">
        <v>78</v>
      </c>
      <c r="K33" s="78">
        <v>35</v>
      </c>
      <c r="L33" s="69">
        <f t="shared" si="9"/>
        <v>113</v>
      </c>
      <c r="M33" s="79">
        <v>1</v>
      </c>
      <c r="N33" s="77">
        <v>87</v>
      </c>
      <c r="O33" s="78">
        <v>39</v>
      </c>
      <c r="P33" s="69">
        <f t="shared" si="10"/>
        <v>126</v>
      </c>
      <c r="Q33" s="79">
        <v>0</v>
      </c>
      <c r="R33" s="77">
        <v>91</v>
      </c>
      <c r="S33" s="78">
        <v>33</v>
      </c>
      <c r="T33" s="69">
        <f t="shared" si="11"/>
        <v>124</v>
      </c>
      <c r="U33" s="79">
        <v>2</v>
      </c>
      <c r="V33" s="64">
        <f t="shared" si="12"/>
        <v>338</v>
      </c>
      <c r="W33" s="69">
        <f t="shared" si="12"/>
        <v>158</v>
      </c>
      <c r="X33" s="69">
        <f t="shared" si="13"/>
        <v>496</v>
      </c>
      <c r="Y33" s="72">
        <f t="shared" si="14"/>
        <v>5</v>
      </c>
      <c r="Z33" s="73">
        <f t="shared" si="15"/>
        <v>1050</v>
      </c>
    </row>
    <row r="35" spans="2:4" ht="21">
      <c r="B35" s="99" t="s">
        <v>152</v>
      </c>
      <c r="C35" s="57"/>
      <c r="D35" s="57"/>
    </row>
    <row r="38" spans="1:24" ht="15">
      <c r="A38" s="617" t="s">
        <v>153</v>
      </c>
      <c r="B38" s="617"/>
      <c r="C38" s="617"/>
      <c r="D38" s="617"/>
      <c r="E38" s="617"/>
      <c r="F38" s="617"/>
      <c r="G38" s="617"/>
      <c r="H38" s="617"/>
      <c r="I38" s="617"/>
      <c r="J38" s="617"/>
      <c r="K38" s="617"/>
      <c r="L38" s="617"/>
      <c r="M38" s="617"/>
      <c r="N38" s="617"/>
      <c r="O38" s="617"/>
      <c r="P38" s="617"/>
      <c r="Q38" s="617"/>
      <c r="R38" s="617"/>
      <c r="S38" s="617"/>
      <c r="T38" s="618"/>
      <c r="U38" s="618"/>
      <c r="V38" s="618"/>
      <c r="W38" s="618"/>
      <c r="X38" s="618"/>
    </row>
    <row r="39" spans="1:24" ht="15.75" thickBot="1">
      <c r="A39" s="619"/>
      <c r="B39" s="619"/>
      <c r="C39" s="619"/>
      <c r="D39" s="619"/>
      <c r="E39" s="619"/>
      <c r="F39" s="619"/>
      <c r="G39" s="619"/>
      <c r="H39" s="619"/>
      <c r="I39" s="619"/>
      <c r="J39" s="619"/>
      <c r="K39" s="619"/>
      <c r="L39" s="619"/>
      <c r="M39" s="619"/>
      <c r="N39" s="619"/>
      <c r="O39" s="619"/>
      <c r="P39" s="619"/>
      <c r="Q39" s="619"/>
      <c r="R39" s="619"/>
      <c r="S39" s="619"/>
      <c r="T39" s="620"/>
      <c r="U39" s="620"/>
      <c r="V39" s="620"/>
      <c r="W39" s="620"/>
      <c r="X39" s="620"/>
    </row>
    <row r="40" spans="1:24" ht="15">
      <c r="A40" s="621" t="s">
        <v>154</v>
      </c>
      <c r="B40" s="623" t="s">
        <v>101</v>
      </c>
      <c r="C40" s="623" t="s">
        <v>102</v>
      </c>
      <c r="D40" s="625" t="s">
        <v>103</v>
      </c>
      <c r="E40" s="612" t="s">
        <v>104</v>
      </c>
      <c r="F40" s="613"/>
      <c r="G40" s="613"/>
      <c r="H40" s="614"/>
      <c r="I40" s="612" t="s">
        <v>105</v>
      </c>
      <c r="J40" s="613"/>
      <c r="K40" s="613"/>
      <c r="L40" s="614"/>
      <c r="M40" s="612" t="s">
        <v>106</v>
      </c>
      <c r="N40" s="613"/>
      <c r="O40" s="613"/>
      <c r="P40" s="614"/>
      <c r="Q40" s="612" t="s">
        <v>107</v>
      </c>
      <c r="R40" s="613"/>
      <c r="S40" s="613"/>
      <c r="T40" s="614"/>
      <c r="U40" s="612" t="s">
        <v>11</v>
      </c>
      <c r="V40" s="613"/>
      <c r="W40" s="613"/>
      <c r="X40" s="614"/>
    </row>
    <row r="41" spans="1:24" ht="15.75" thickBot="1">
      <c r="A41" s="622"/>
      <c r="B41" s="624"/>
      <c r="C41" s="624"/>
      <c r="D41" s="626"/>
      <c r="E41" s="117" t="s">
        <v>109</v>
      </c>
      <c r="F41" s="118" t="s">
        <v>110</v>
      </c>
      <c r="G41" s="118" t="s">
        <v>111</v>
      </c>
      <c r="H41" s="119" t="s">
        <v>112</v>
      </c>
      <c r="I41" s="117" t="s">
        <v>109</v>
      </c>
      <c r="J41" s="118" t="s">
        <v>110</v>
      </c>
      <c r="K41" s="118" t="s">
        <v>111</v>
      </c>
      <c r="L41" s="119" t="s">
        <v>112</v>
      </c>
      <c r="M41" s="117" t="s">
        <v>109</v>
      </c>
      <c r="N41" s="118" t="s">
        <v>110</v>
      </c>
      <c r="O41" s="118" t="s">
        <v>111</v>
      </c>
      <c r="P41" s="119" t="s">
        <v>112</v>
      </c>
      <c r="Q41" s="117" t="s">
        <v>109</v>
      </c>
      <c r="R41" s="118" t="s">
        <v>110</v>
      </c>
      <c r="S41" s="118" t="s">
        <v>111</v>
      </c>
      <c r="T41" s="119" t="s">
        <v>112</v>
      </c>
      <c r="U41" s="117" t="s">
        <v>109</v>
      </c>
      <c r="V41" s="118" t="s">
        <v>110</v>
      </c>
      <c r="W41" s="118" t="s">
        <v>111</v>
      </c>
      <c r="X41" s="119" t="s">
        <v>112</v>
      </c>
    </row>
    <row r="42" spans="1:24" ht="21">
      <c r="A42" s="136">
        <v>1</v>
      </c>
      <c r="B42" s="137" t="s">
        <v>156</v>
      </c>
      <c r="C42" s="138" t="s">
        <v>122</v>
      </c>
      <c r="D42" s="137" t="s">
        <v>155</v>
      </c>
      <c r="E42" s="136">
        <v>109</v>
      </c>
      <c r="F42" s="139">
        <v>44</v>
      </c>
      <c r="G42" s="139">
        <f aca="true" t="shared" si="16" ref="G42:G52">SUM(E42:F42)</f>
        <v>153</v>
      </c>
      <c r="H42" s="140">
        <v>1</v>
      </c>
      <c r="I42" s="136">
        <v>95</v>
      </c>
      <c r="J42" s="139">
        <v>43</v>
      </c>
      <c r="K42" s="139">
        <f aca="true" t="shared" si="17" ref="K42:K52">SUM(I42:J42)</f>
        <v>138</v>
      </c>
      <c r="L42" s="140">
        <v>1</v>
      </c>
      <c r="M42" s="136">
        <v>88</v>
      </c>
      <c r="N42" s="139">
        <v>44</v>
      </c>
      <c r="O42" s="139">
        <f aca="true" t="shared" si="18" ref="O42:O52">SUM(M42:N42)</f>
        <v>132</v>
      </c>
      <c r="P42" s="140">
        <v>1</v>
      </c>
      <c r="Q42" s="136">
        <v>83</v>
      </c>
      <c r="R42" s="139">
        <v>45</v>
      </c>
      <c r="S42" s="139">
        <f aca="true" t="shared" si="19" ref="S42:S52">SUM(Q42:R42)</f>
        <v>128</v>
      </c>
      <c r="T42" s="140">
        <v>2</v>
      </c>
      <c r="U42" s="136">
        <f aca="true" t="shared" si="20" ref="U42:V52">SUM(E42,I42,M42,Q42)</f>
        <v>375</v>
      </c>
      <c r="V42" s="139">
        <f t="shared" si="20"/>
        <v>176</v>
      </c>
      <c r="W42" s="139">
        <f aca="true" t="shared" si="21" ref="W42:W52">SUM(U42:V42)</f>
        <v>551</v>
      </c>
      <c r="X42" s="140">
        <f aca="true" t="shared" si="22" ref="X42:X52">SUM(H42,L42,P42,T42)</f>
        <v>5</v>
      </c>
    </row>
    <row r="43" spans="1:24" ht="21">
      <c r="A43" s="141">
        <v>2</v>
      </c>
      <c r="B43" s="142" t="s">
        <v>157</v>
      </c>
      <c r="C43" s="143" t="s">
        <v>158</v>
      </c>
      <c r="D43" s="142" t="s">
        <v>155</v>
      </c>
      <c r="E43" s="141">
        <v>78</v>
      </c>
      <c r="F43" s="144">
        <v>50</v>
      </c>
      <c r="G43" s="139">
        <f t="shared" si="16"/>
        <v>128</v>
      </c>
      <c r="H43" s="145">
        <v>0</v>
      </c>
      <c r="I43" s="141">
        <v>85</v>
      </c>
      <c r="J43" s="144">
        <v>44</v>
      </c>
      <c r="K43" s="139">
        <f t="shared" si="17"/>
        <v>129</v>
      </c>
      <c r="L43" s="145">
        <v>0</v>
      </c>
      <c r="M43" s="141">
        <v>88</v>
      </c>
      <c r="N43" s="144">
        <v>72</v>
      </c>
      <c r="O43" s="139">
        <f t="shared" si="18"/>
        <v>160</v>
      </c>
      <c r="P43" s="145">
        <v>0</v>
      </c>
      <c r="Q43" s="141">
        <v>86</v>
      </c>
      <c r="R43" s="144">
        <v>40</v>
      </c>
      <c r="S43" s="139">
        <f t="shared" si="19"/>
        <v>126</v>
      </c>
      <c r="T43" s="145">
        <v>2</v>
      </c>
      <c r="U43" s="136">
        <f t="shared" si="20"/>
        <v>337</v>
      </c>
      <c r="V43" s="139">
        <f t="shared" si="20"/>
        <v>206</v>
      </c>
      <c r="W43" s="139">
        <f t="shared" si="21"/>
        <v>543</v>
      </c>
      <c r="X43" s="140">
        <f t="shared" si="22"/>
        <v>2</v>
      </c>
    </row>
    <row r="44" spans="1:24" ht="21">
      <c r="A44" s="141">
        <v>3</v>
      </c>
      <c r="B44" s="142" t="s">
        <v>159</v>
      </c>
      <c r="C44" s="143" t="s">
        <v>125</v>
      </c>
      <c r="D44" s="142" t="s">
        <v>116</v>
      </c>
      <c r="E44" s="141">
        <v>96</v>
      </c>
      <c r="F44" s="144">
        <v>43</v>
      </c>
      <c r="G44" s="139">
        <f t="shared" si="16"/>
        <v>139</v>
      </c>
      <c r="H44" s="145">
        <v>2</v>
      </c>
      <c r="I44" s="141">
        <v>79</v>
      </c>
      <c r="J44" s="144">
        <v>41</v>
      </c>
      <c r="K44" s="139">
        <f t="shared" si="17"/>
        <v>120</v>
      </c>
      <c r="L44" s="145">
        <v>1</v>
      </c>
      <c r="M44" s="141">
        <v>92</v>
      </c>
      <c r="N44" s="144">
        <v>35</v>
      </c>
      <c r="O44" s="139">
        <f t="shared" si="18"/>
        <v>127</v>
      </c>
      <c r="P44" s="145">
        <v>0</v>
      </c>
      <c r="Q44" s="141">
        <v>100</v>
      </c>
      <c r="R44" s="144">
        <v>50</v>
      </c>
      <c r="S44" s="139">
        <f t="shared" si="19"/>
        <v>150</v>
      </c>
      <c r="T44" s="145">
        <v>0</v>
      </c>
      <c r="U44" s="136">
        <f t="shared" si="20"/>
        <v>367</v>
      </c>
      <c r="V44" s="139">
        <f t="shared" si="20"/>
        <v>169</v>
      </c>
      <c r="W44" s="139">
        <f t="shared" si="21"/>
        <v>536</v>
      </c>
      <c r="X44" s="140">
        <f t="shared" si="22"/>
        <v>3</v>
      </c>
    </row>
    <row r="45" spans="1:24" ht="21">
      <c r="A45" s="120">
        <v>4</v>
      </c>
      <c r="B45" s="126" t="s">
        <v>160</v>
      </c>
      <c r="C45" s="127" t="s">
        <v>122</v>
      </c>
      <c r="D45" s="126" t="s">
        <v>155</v>
      </c>
      <c r="E45" s="128">
        <v>85</v>
      </c>
      <c r="F45" s="129">
        <v>45</v>
      </c>
      <c r="G45" s="121">
        <f t="shared" si="16"/>
        <v>130</v>
      </c>
      <c r="H45" s="130">
        <v>0</v>
      </c>
      <c r="I45" s="128">
        <v>96</v>
      </c>
      <c r="J45" s="129">
        <v>44</v>
      </c>
      <c r="K45" s="121">
        <f t="shared" si="17"/>
        <v>140</v>
      </c>
      <c r="L45" s="130">
        <v>1</v>
      </c>
      <c r="M45" s="128">
        <v>93</v>
      </c>
      <c r="N45" s="129">
        <v>51</v>
      </c>
      <c r="O45" s="121">
        <f t="shared" si="18"/>
        <v>144</v>
      </c>
      <c r="P45" s="130">
        <v>0</v>
      </c>
      <c r="Q45" s="128">
        <v>75</v>
      </c>
      <c r="R45" s="129">
        <v>45</v>
      </c>
      <c r="S45" s="121">
        <f t="shared" si="19"/>
        <v>120</v>
      </c>
      <c r="T45" s="130">
        <v>1</v>
      </c>
      <c r="U45" s="120">
        <f t="shared" si="20"/>
        <v>349</v>
      </c>
      <c r="V45" s="121">
        <f t="shared" si="20"/>
        <v>185</v>
      </c>
      <c r="W45" s="121">
        <f t="shared" si="21"/>
        <v>534</v>
      </c>
      <c r="X45" s="122">
        <f t="shared" si="22"/>
        <v>2</v>
      </c>
    </row>
    <row r="46" spans="1:24" ht="21">
      <c r="A46" s="123">
        <v>5</v>
      </c>
      <c r="B46" s="126" t="s">
        <v>161</v>
      </c>
      <c r="C46" s="127" t="s">
        <v>162</v>
      </c>
      <c r="D46" s="126" t="s">
        <v>155</v>
      </c>
      <c r="E46" s="128">
        <v>87</v>
      </c>
      <c r="F46" s="129">
        <v>44</v>
      </c>
      <c r="G46" s="121">
        <f t="shared" si="16"/>
        <v>131</v>
      </c>
      <c r="H46" s="130">
        <v>1</v>
      </c>
      <c r="I46" s="128">
        <v>97</v>
      </c>
      <c r="J46" s="129">
        <v>53</v>
      </c>
      <c r="K46" s="121">
        <f t="shared" si="17"/>
        <v>150</v>
      </c>
      <c r="L46" s="130">
        <v>1</v>
      </c>
      <c r="M46" s="128">
        <v>96</v>
      </c>
      <c r="N46" s="129">
        <v>45</v>
      </c>
      <c r="O46" s="121">
        <f t="shared" si="18"/>
        <v>141</v>
      </c>
      <c r="P46" s="130">
        <v>1</v>
      </c>
      <c r="Q46" s="128">
        <v>71</v>
      </c>
      <c r="R46" s="129">
        <v>34</v>
      </c>
      <c r="S46" s="121">
        <f t="shared" si="19"/>
        <v>105</v>
      </c>
      <c r="T46" s="130">
        <v>0</v>
      </c>
      <c r="U46" s="120">
        <f t="shared" si="20"/>
        <v>351</v>
      </c>
      <c r="V46" s="121">
        <f t="shared" si="20"/>
        <v>176</v>
      </c>
      <c r="W46" s="121">
        <f t="shared" si="21"/>
        <v>527</v>
      </c>
      <c r="X46" s="122">
        <f t="shared" si="22"/>
        <v>3</v>
      </c>
    </row>
    <row r="47" spans="1:24" ht="21">
      <c r="A47" s="123">
        <v>6</v>
      </c>
      <c r="B47" s="126" t="s">
        <v>163</v>
      </c>
      <c r="C47" s="127" t="s">
        <v>118</v>
      </c>
      <c r="D47" s="126" t="s">
        <v>123</v>
      </c>
      <c r="E47" s="128">
        <v>104</v>
      </c>
      <c r="F47" s="129">
        <v>41</v>
      </c>
      <c r="G47" s="121">
        <f t="shared" si="16"/>
        <v>145</v>
      </c>
      <c r="H47" s="130">
        <v>2</v>
      </c>
      <c r="I47" s="128">
        <v>87</v>
      </c>
      <c r="J47" s="129">
        <v>35</v>
      </c>
      <c r="K47" s="121">
        <f t="shared" si="17"/>
        <v>122</v>
      </c>
      <c r="L47" s="130">
        <v>1</v>
      </c>
      <c r="M47" s="128">
        <v>82</v>
      </c>
      <c r="N47" s="129">
        <v>44</v>
      </c>
      <c r="O47" s="121">
        <f t="shared" si="18"/>
        <v>126</v>
      </c>
      <c r="P47" s="130">
        <v>2</v>
      </c>
      <c r="Q47" s="128">
        <v>106</v>
      </c>
      <c r="R47" s="129">
        <v>27</v>
      </c>
      <c r="S47" s="121">
        <f t="shared" si="19"/>
        <v>133</v>
      </c>
      <c r="T47" s="130">
        <v>5</v>
      </c>
      <c r="U47" s="120">
        <f t="shared" si="20"/>
        <v>379</v>
      </c>
      <c r="V47" s="121">
        <f t="shared" si="20"/>
        <v>147</v>
      </c>
      <c r="W47" s="121">
        <f t="shared" si="21"/>
        <v>526</v>
      </c>
      <c r="X47" s="122">
        <f t="shared" si="22"/>
        <v>10</v>
      </c>
    </row>
    <row r="48" spans="1:24" ht="21">
      <c r="A48" s="120">
        <v>7</v>
      </c>
      <c r="B48" s="126" t="s">
        <v>164</v>
      </c>
      <c r="C48" s="127" t="s">
        <v>165</v>
      </c>
      <c r="D48" s="126" t="s">
        <v>123</v>
      </c>
      <c r="E48" s="128">
        <v>90</v>
      </c>
      <c r="F48" s="129">
        <v>33</v>
      </c>
      <c r="G48" s="124">
        <f t="shared" si="16"/>
        <v>123</v>
      </c>
      <c r="H48" s="130">
        <v>3</v>
      </c>
      <c r="I48" s="128">
        <v>92</v>
      </c>
      <c r="J48" s="129">
        <v>42</v>
      </c>
      <c r="K48" s="124">
        <f t="shared" si="17"/>
        <v>134</v>
      </c>
      <c r="L48" s="130">
        <v>1</v>
      </c>
      <c r="M48" s="128">
        <v>86</v>
      </c>
      <c r="N48" s="129">
        <v>52</v>
      </c>
      <c r="O48" s="124">
        <f t="shared" si="18"/>
        <v>138</v>
      </c>
      <c r="P48" s="130">
        <v>0</v>
      </c>
      <c r="Q48" s="128">
        <v>89</v>
      </c>
      <c r="R48" s="129">
        <v>40</v>
      </c>
      <c r="S48" s="124">
        <f t="shared" si="19"/>
        <v>129</v>
      </c>
      <c r="T48" s="130">
        <v>3</v>
      </c>
      <c r="U48" s="123">
        <f t="shared" si="20"/>
        <v>357</v>
      </c>
      <c r="V48" s="124">
        <f t="shared" si="20"/>
        <v>167</v>
      </c>
      <c r="W48" s="124">
        <f t="shared" si="21"/>
        <v>524</v>
      </c>
      <c r="X48" s="125">
        <f t="shared" si="22"/>
        <v>7</v>
      </c>
    </row>
    <row r="49" spans="1:24" ht="21">
      <c r="A49" s="123">
        <v>8</v>
      </c>
      <c r="B49" s="131" t="s">
        <v>166</v>
      </c>
      <c r="C49" s="132" t="s">
        <v>130</v>
      </c>
      <c r="D49" s="131" t="s">
        <v>155</v>
      </c>
      <c r="E49" s="133">
        <v>92</v>
      </c>
      <c r="F49" s="134">
        <v>45</v>
      </c>
      <c r="G49" s="121">
        <f t="shared" si="16"/>
        <v>137</v>
      </c>
      <c r="H49" s="135">
        <v>1</v>
      </c>
      <c r="I49" s="133">
        <v>89</v>
      </c>
      <c r="J49" s="134">
        <v>49</v>
      </c>
      <c r="K49" s="121">
        <f t="shared" si="17"/>
        <v>138</v>
      </c>
      <c r="L49" s="135">
        <v>0</v>
      </c>
      <c r="M49" s="133">
        <v>98</v>
      </c>
      <c r="N49" s="134">
        <v>27</v>
      </c>
      <c r="O49" s="121">
        <f t="shared" si="18"/>
        <v>125</v>
      </c>
      <c r="P49" s="135">
        <v>3</v>
      </c>
      <c r="Q49" s="133">
        <v>78</v>
      </c>
      <c r="R49" s="134">
        <v>43</v>
      </c>
      <c r="S49" s="121">
        <f t="shared" si="19"/>
        <v>121</v>
      </c>
      <c r="T49" s="135">
        <v>1</v>
      </c>
      <c r="U49" s="120">
        <f t="shared" si="20"/>
        <v>357</v>
      </c>
      <c r="V49" s="121">
        <f t="shared" si="20"/>
        <v>164</v>
      </c>
      <c r="W49" s="121">
        <f t="shared" si="21"/>
        <v>521</v>
      </c>
      <c r="X49" s="122">
        <f t="shared" si="22"/>
        <v>5</v>
      </c>
    </row>
    <row r="50" spans="1:24" ht="21">
      <c r="A50" s="123">
        <v>9</v>
      </c>
      <c r="B50" s="126" t="s">
        <v>167</v>
      </c>
      <c r="C50" s="127" t="s">
        <v>125</v>
      </c>
      <c r="D50" s="126" t="s">
        <v>155</v>
      </c>
      <c r="E50" s="128">
        <v>78</v>
      </c>
      <c r="F50" s="129">
        <v>44</v>
      </c>
      <c r="G50" s="121">
        <f t="shared" si="16"/>
        <v>122</v>
      </c>
      <c r="H50" s="130">
        <v>2</v>
      </c>
      <c r="I50" s="128">
        <v>86</v>
      </c>
      <c r="J50" s="129">
        <v>53</v>
      </c>
      <c r="K50" s="121">
        <f t="shared" si="17"/>
        <v>139</v>
      </c>
      <c r="L50" s="130">
        <v>3</v>
      </c>
      <c r="M50" s="128">
        <v>89</v>
      </c>
      <c r="N50" s="129">
        <v>27</v>
      </c>
      <c r="O50" s="121">
        <f t="shared" si="18"/>
        <v>116</v>
      </c>
      <c r="P50" s="130">
        <v>7</v>
      </c>
      <c r="Q50" s="128">
        <v>100</v>
      </c>
      <c r="R50" s="129">
        <v>43</v>
      </c>
      <c r="S50" s="121">
        <f t="shared" si="19"/>
        <v>143</v>
      </c>
      <c r="T50" s="130">
        <v>1</v>
      </c>
      <c r="U50" s="120">
        <f t="shared" si="20"/>
        <v>353</v>
      </c>
      <c r="V50" s="121">
        <f t="shared" si="20"/>
        <v>167</v>
      </c>
      <c r="W50" s="121">
        <f t="shared" si="21"/>
        <v>520</v>
      </c>
      <c r="X50" s="122">
        <f t="shared" si="22"/>
        <v>13</v>
      </c>
    </row>
    <row r="51" spans="1:24" ht="21">
      <c r="A51" s="120">
        <v>10</v>
      </c>
      <c r="B51" s="126" t="s">
        <v>160</v>
      </c>
      <c r="C51" s="127" t="s">
        <v>165</v>
      </c>
      <c r="D51" s="126" t="s">
        <v>123</v>
      </c>
      <c r="E51" s="128">
        <v>79</v>
      </c>
      <c r="F51" s="129">
        <v>34</v>
      </c>
      <c r="G51" s="121">
        <f t="shared" si="16"/>
        <v>113</v>
      </c>
      <c r="H51" s="130">
        <v>4</v>
      </c>
      <c r="I51" s="128">
        <v>86</v>
      </c>
      <c r="J51" s="129">
        <v>43</v>
      </c>
      <c r="K51" s="121">
        <f t="shared" si="17"/>
        <v>129</v>
      </c>
      <c r="L51" s="130">
        <v>3</v>
      </c>
      <c r="M51" s="128">
        <v>83</v>
      </c>
      <c r="N51" s="129">
        <v>35</v>
      </c>
      <c r="O51" s="121">
        <f t="shared" si="18"/>
        <v>118</v>
      </c>
      <c r="P51" s="130">
        <v>3</v>
      </c>
      <c r="Q51" s="128">
        <v>90</v>
      </c>
      <c r="R51" s="129">
        <v>42</v>
      </c>
      <c r="S51" s="121">
        <f t="shared" si="19"/>
        <v>132</v>
      </c>
      <c r="T51" s="130">
        <v>0</v>
      </c>
      <c r="U51" s="120">
        <f t="shared" si="20"/>
        <v>338</v>
      </c>
      <c r="V51" s="121">
        <f t="shared" si="20"/>
        <v>154</v>
      </c>
      <c r="W51" s="121">
        <f t="shared" si="21"/>
        <v>492</v>
      </c>
      <c r="X51" s="122">
        <f t="shared" si="22"/>
        <v>10</v>
      </c>
    </row>
    <row r="52" spans="1:24" ht="21">
      <c r="A52" s="123">
        <v>11</v>
      </c>
      <c r="B52" s="126" t="s">
        <v>168</v>
      </c>
      <c r="C52" s="127" t="s">
        <v>169</v>
      </c>
      <c r="D52" s="126" t="s">
        <v>155</v>
      </c>
      <c r="E52" s="128">
        <v>95</v>
      </c>
      <c r="F52" s="129">
        <v>45</v>
      </c>
      <c r="G52" s="121">
        <f t="shared" si="16"/>
        <v>140</v>
      </c>
      <c r="H52" s="130">
        <v>2</v>
      </c>
      <c r="I52" s="128">
        <v>84</v>
      </c>
      <c r="J52" s="129">
        <v>36</v>
      </c>
      <c r="K52" s="121">
        <f t="shared" si="17"/>
        <v>120</v>
      </c>
      <c r="L52" s="130">
        <v>3</v>
      </c>
      <c r="M52" s="128">
        <v>77</v>
      </c>
      <c r="N52" s="129">
        <v>34</v>
      </c>
      <c r="O52" s="121">
        <f t="shared" si="18"/>
        <v>111</v>
      </c>
      <c r="P52" s="130">
        <v>1</v>
      </c>
      <c r="Q52" s="128">
        <v>85</v>
      </c>
      <c r="R52" s="129">
        <v>34</v>
      </c>
      <c r="S52" s="121">
        <f t="shared" si="19"/>
        <v>119</v>
      </c>
      <c r="T52" s="130">
        <v>5</v>
      </c>
      <c r="U52" s="120">
        <f t="shared" si="20"/>
        <v>341</v>
      </c>
      <c r="V52" s="121">
        <f t="shared" si="20"/>
        <v>149</v>
      </c>
      <c r="W52" s="121">
        <f t="shared" si="21"/>
        <v>490</v>
      </c>
      <c r="X52" s="122">
        <f t="shared" si="22"/>
        <v>11</v>
      </c>
    </row>
  </sheetData>
  <sheetProtection/>
  <mergeCells count="31">
    <mergeCell ref="N24:Q24"/>
    <mergeCell ref="C3:C4"/>
    <mergeCell ref="V24:Y24"/>
    <mergeCell ref="B22:Z23"/>
    <mergeCell ref="E24:E25"/>
    <mergeCell ref="F24:I24"/>
    <mergeCell ref="J24:M24"/>
    <mergeCell ref="A24:A25"/>
    <mergeCell ref="B24:B25"/>
    <mergeCell ref="C24:C25"/>
    <mergeCell ref="D24:D25"/>
    <mergeCell ref="Q40:T40"/>
    <mergeCell ref="R24:U24"/>
    <mergeCell ref="A1:Y2"/>
    <mergeCell ref="E3:H3"/>
    <mergeCell ref="I3:L3"/>
    <mergeCell ref="M3:P3"/>
    <mergeCell ref="Q3:T3"/>
    <mergeCell ref="U3:X3"/>
    <mergeCell ref="A3:A4"/>
    <mergeCell ref="B3:B4"/>
    <mergeCell ref="U40:X40"/>
    <mergeCell ref="D3:D4"/>
    <mergeCell ref="A38:X39"/>
    <mergeCell ref="A40:A41"/>
    <mergeCell ref="B40:B41"/>
    <mergeCell ref="C40:C41"/>
    <mergeCell ref="D40:D41"/>
    <mergeCell ref="E40:H40"/>
    <mergeCell ref="I40:L40"/>
    <mergeCell ref="M40:P40"/>
  </mergeCells>
  <printOptions/>
  <pageMargins left="0.7086614173228347" right="0.7086614173228347" top="0.3937007874015748" bottom="0.3937007874015748" header="0.31496062992125984" footer="0.31496062992125984"/>
  <pageSetup fitToHeight="2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2"/>
  <sheetViews>
    <sheetView workbookViewId="0" topLeftCell="A1">
      <selection activeCell="AE86" sqref="AE86"/>
    </sheetView>
  </sheetViews>
  <sheetFormatPr defaultColWidth="9.00390625" defaultRowHeight="12.75"/>
  <cols>
    <col min="1" max="1" width="4.75390625" style="146" customWidth="1"/>
    <col min="2" max="2" width="21.625" style="146" customWidth="1"/>
    <col min="3" max="3" width="19.625" style="146" customWidth="1"/>
    <col min="4" max="4" width="5.75390625" style="148" hidden="1" customWidth="1"/>
    <col min="5" max="11" width="5.75390625" style="146" hidden="1" customWidth="1"/>
    <col min="12" max="12" width="5.75390625" style="146" customWidth="1"/>
    <col min="13" max="13" width="5.75390625" style="234" customWidth="1"/>
    <col min="14" max="14" width="3.75390625" style="146" customWidth="1"/>
    <col min="15" max="15" width="7.75390625" style="146" customWidth="1"/>
    <col min="16" max="16" width="5.75390625" style="146" customWidth="1"/>
    <col min="17" max="17" width="5.75390625" style="148" customWidth="1"/>
    <col min="18" max="24" width="5.75390625" style="146" customWidth="1"/>
    <col min="25" max="25" width="4.875" style="146" customWidth="1"/>
    <col min="26" max="16384" width="9.125" style="146" customWidth="1"/>
  </cols>
  <sheetData>
    <row r="1" spans="1:25" ht="19.5" customHeight="1">
      <c r="A1" s="664" t="s">
        <v>170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  <c r="U1" s="664"/>
      <c r="V1" s="664"/>
      <c r="W1" s="664"/>
      <c r="X1" s="664"/>
      <c r="Y1" s="664"/>
    </row>
    <row r="2" spans="1:25" ht="19.5" customHeight="1">
      <c r="A2" s="663" t="s">
        <v>171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64"/>
      <c r="S2" s="664"/>
      <c r="T2" s="664"/>
      <c r="U2" s="664"/>
      <c r="V2" s="664"/>
      <c r="W2" s="664"/>
      <c r="X2" s="664"/>
      <c r="Y2" s="664"/>
    </row>
    <row r="3" spans="1:24" ht="19.5" customHeight="1" thickBot="1">
      <c r="A3" s="147"/>
      <c r="B3" s="148"/>
      <c r="C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R3" s="148"/>
      <c r="S3" s="148"/>
      <c r="T3" s="148"/>
      <c r="U3" s="148"/>
      <c r="V3" s="148"/>
      <c r="W3" s="148"/>
      <c r="X3" s="148"/>
    </row>
    <row r="4" spans="1:24" ht="15" customHeight="1" thickTop="1">
      <c r="A4" s="149" t="s">
        <v>100</v>
      </c>
      <c r="B4" s="150" t="s">
        <v>0</v>
      </c>
      <c r="C4" s="150" t="s">
        <v>172</v>
      </c>
      <c r="D4" s="673"/>
      <c r="E4" s="674"/>
      <c r="F4" s="675"/>
      <c r="G4" s="676"/>
      <c r="H4" s="675"/>
      <c r="I4" s="676"/>
      <c r="J4" s="675"/>
      <c r="K4" s="676"/>
      <c r="L4" s="150" t="s">
        <v>2</v>
      </c>
      <c r="M4" s="150" t="s">
        <v>72</v>
      </c>
      <c r="N4" s="150" t="s">
        <v>173</v>
      </c>
      <c r="O4" s="151" t="s">
        <v>4</v>
      </c>
      <c r="P4" s="152"/>
      <c r="Q4" s="665" t="s">
        <v>174</v>
      </c>
      <c r="R4" s="666"/>
      <c r="S4" s="667" t="s">
        <v>175</v>
      </c>
      <c r="T4" s="668"/>
      <c r="U4" s="669" t="s">
        <v>176</v>
      </c>
      <c r="V4" s="670"/>
      <c r="W4" s="671" t="s">
        <v>177</v>
      </c>
      <c r="X4" s="672"/>
    </row>
    <row r="5" spans="1:24" s="170" customFormat="1" ht="19.5" customHeight="1">
      <c r="A5" s="153" t="s">
        <v>40</v>
      </c>
      <c r="B5" s="154" t="s">
        <v>178</v>
      </c>
      <c r="C5" s="155" t="s">
        <v>179</v>
      </c>
      <c r="D5" s="156"/>
      <c r="E5" s="157"/>
      <c r="F5" s="158"/>
      <c r="G5" s="159"/>
      <c r="H5" s="159"/>
      <c r="I5" s="159"/>
      <c r="J5" s="159"/>
      <c r="K5" s="159"/>
      <c r="L5" s="160">
        <f aca="true" t="shared" si="0" ref="L5:L24">Q5+S5+U5+W5</f>
        <v>391</v>
      </c>
      <c r="M5" s="161">
        <f aca="true" t="shared" si="1" ref="M5:M24">R5+T5+V5+X5</f>
        <v>239</v>
      </c>
      <c r="N5" s="159">
        <v>5</v>
      </c>
      <c r="O5" s="162">
        <f aca="true" t="shared" si="2" ref="O5:O24">SUM(L5:M5)</f>
        <v>630</v>
      </c>
      <c r="P5" s="163"/>
      <c r="Q5" s="164">
        <v>103</v>
      </c>
      <c r="R5" s="165">
        <v>63</v>
      </c>
      <c r="S5" s="166">
        <v>99</v>
      </c>
      <c r="T5" s="166">
        <v>61</v>
      </c>
      <c r="U5" s="167">
        <v>87</v>
      </c>
      <c r="V5" s="167">
        <v>71</v>
      </c>
      <c r="W5" s="168">
        <v>102</v>
      </c>
      <c r="X5" s="169">
        <v>44</v>
      </c>
    </row>
    <row r="6" spans="1:29" s="170" customFormat="1" ht="19.5" customHeight="1">
      <c r="A6" s="153" t="s">
        <v>41</v>
      </c>
      <c r="B6" s="171" t="s">
        <v>180</v>
      </c>
      <c r="C6" s="172" t="s">
        <v>181</v>
      </c>
      <c r="D6" s="157"/>
      <c r="E6" s="157"/>
      <c r="F6" s="158"/>
      <c r="G6" s="159"/>
      <c r="H6" s="159"/>
      <c r="I6" s="159"/>
      <c r="J6" s="159"/>
      <c r="K6" s="159"/>
      <c r="L6" s="160">
        <f t="shared" si="0"/>
        <v>397</v>
      </c>
      <c r="M6" s="161">
        <f t="shared" si="1"/>
        <v>231</v>
      </c>
      <c r="N6" s="159">
        <v>0</v>
      </c>
      <c r="O6" s="162">
        <f t="shared" si="2"/>
        <v>628</v>
      </c>
      <c r="P6" s="163"/>
      <c r="Q6" s="164">
        <v>103</v>
      </c>
      <c r="R6" s="165">
        <v>63</v>
      </c>
      <c r="S6" s="166">
        <v>97</v>
      </c>
      <c r="T6" s="166">
        <v>53</v>
      </c>
      <c r="U6" s="167">
        <v>101</v>
      </c>
      <c r="V6" s="167">
        <v>62</v>
      </c>
      <c r="W6" s="168">
        <v>96</v>
      </c>
      <c r="X6" s="169">
        <v>53</v>
      </c>
      <c r="AC6" s="173"/>
    </row>
    <row r="7" spans="1:29" s="170" customFormat="1" ht="19.5" customHeight="1">
      <c r="A7" s="153" t="s">
        <v>42</v>
      </c>
      <c r="B7" s="154" t="s">
        <v>182</v>
      </c>
      <c r="C7" s="172" t="s">
        <v>181</v>
      </c>
      <c r="D7" s="157"/>
      <c r="E7" s="157"/>
      <c r="F7" s="158"/>
      <c r="G7" s="159"/>
      <c r="H7" s="159"/>
      <c r="I7" s="159"/>
      <c r="J7" s="159"/>
      <c r="K7" s="159"/>
      <c r="L7" s="160">
        <f t="shared" si="0"/>
        <v>404</v>
      </c>
      <c r="M7" s="161">
        <f t="shared" si="1"/>
        <v>223</v>
      </c>
      <c r="N7" s="159">
        <v>1</v>
      </c>
      <c r="O7" s="162">
        <f t="shared" si="2"/>
        <v>627</v>
      </c>
      <c r="P7" s="163"/>
      <c r="Q7" s="164">
        <v>101</v>
      </c>
      <c r="R7" s="165">
        <v>54</v>
      </c>
      <c r="S7" s="166">
        <v>100</v>
      </c>
      <c r="T7" s="166">
        <v>54</v>
      </c>
      <c r="U7" s="167">
        <v>98</v>
      </c>
      <c r="V7" s="167">
        <v>61</v>
      </c>
      <c r="W7" s="168">
        <v>105</v>
      </c>
      <c r="X7" s="169">
        <v>54</v>
      </c>
      <c r="AC7" s="174"/>
    </row>
    <row r="8" spans="1:24" s="170" customFormat="1" ht="19.5" customHeight="1">
      <c r="A8" s="153" t="s">
        <v>43</v>
      </c>
      <c r="B8" s="154" t="s">
        <v>183</v>
      </c>
      <c r="C8" s="172" t="s">
        <v>181</v>
      </c>
      <c r="D8" s="157"/>
      <c r="E8" s="157"/>
      <c r="F8" s="158"/>
      <c r="G8" s="159"/>
      <c r="H8" s="159"/>
      <c r="I8" s="159"/>
      <c r="J8" s="159"/>
      <c r="K8" s="159"/>
      <c r="L8" s="160">
        <f t="shared" si="0"/>
        <v>406</v>
      </c>
      <c r="M8" s="161">
        <f t="shared" si="1"/>
        <v>205</v>
      </c>
      <c r="N8" s="159">
        <v>1</v>
      </c>
      <c r="O8" s="162">
        <f t="shared" si="2"/>
        <v>611</v>
      </c>
      <c r="P8" s="163"/>
      <c r="Q8" s="164">
        <v>93</v>
      </c>
      <c r="R8" s="165">
        <v>52</v>
      </c>
      <c r="S8" s="166">
        <v>104</v>
      </c>
      <c r="T8" s="166">
        <v>51</v>
      </c>
      <c r="U8" s="167">
        <v>105</v>
      </c>
      <c r="V8" s="167">
        <v>53</v>
      </c>
      <c r="W8" s="168">
        <v>104</v>
      </c>
      <c r="X8" s="169">
        <v>49</v>
      </c>
    </row>
    <row r="9" spans="1:24" s="170" customFormat="1" ht="19.5" customHeight="1">
      <c r="A9" s="153" t="s">
        <v>44</v>
      </c>
      <c r="B9" s="154" t="s">
        <v>184</v>
      </c>
      <c r="C9" s="155" t="s">
        <v>179</v>
      </c>
      <c r="D9" s="157"/>
      <c r="E9" s="157"/>
      <c r="F9" s="158"/>
      <c r="G9" s="159"/>
      <c r="H9" s="159"/>
      <c r="I9" s="159"/>
      <c r="J9" s="159"/>
      <c r="K9" s="159"/>
      <c r="L9" s="160">
        <f t="shared" si="0"/>
        <v>378</v>
      </c>
      <c r="M9" s="161">
        <f t="shared" si="1"/>
        <v>227</v>
      </c>
      <c r="N9" s="159">
        <v>3</v>
      </c>
      <c r="O9" s="162">
        <f t="shared" si="2"/>
        <v>605</v>
      </c>
      <c r="P9" s="163"/>
      <c r="Q9" s="164">
        <v>91</v>
      </c>
      <c r="R9" s="165">
        <v>59</v>
      </c>
      <c r="S9" s="166">
        <v>97</v>
      </c>
      <c r="T9" s="175">
        <v>70</v>
      </c>
      <c r="U9" s="167">
        <v>94</v>
      </c>
      <c r="V9" s="167">
        <v>45</v>
      </c>
      <c r="W9" s="168">
        <v>96</v>
      </c>
      <c r="X9" s="169">
        <v>53</v>
      </c>
    </row>
    <row r="10" spans="1:24" s="170" customFormat="1" ht="19.5" customHeight="1">
      <c r="A10" s="153" t="s">
        <v>45</v>
      </c>
      <c r="B10" s="154" t="s">
        <v>185</v>
      </c>
      <c r="C10" s="155" t="s">
        <v>181</v>
      </c>
      <c r="D10" s="176"/>
      <c r="E10" s="176"/>
      <c r="F10" s="158"/>
      <c r="G10" s="159"/>
      <c r="H10" s="159"/>
      <c r="I10" s="159"/>
      <c r="J10" s="159"/>
      <c r="K10" s="159"/>
      <c r="L10" s="160">
        <f t="shared" si="0"/>
        <v>384</v>
      </c>
      <c r="M10" s="161">
        <f t="shared" si="1"/>
        <v>211</v>
      </c>
      <c r="N10" s="159">
        <v>1</v>
      </c>
      <c r="O10" s="162">
        <f t="shared" si="2"/>
        <v>595</v>
      </c>
      <c r="P10" s="163"/>
      <c r="Q10" s="177">
        <v>95</v>
      </c>
      <c r="R10" s="165">
        <v>54</v>
      </c>
      <c r="S10" s="166">
        <v>92</v>
      </c>
      <c r="T10" s="166">
        <v>59</v>
      </c>
      <c r="U10" s="167">
        <v>92</v>
      </c>
      <c r="V10" s="167">
        <v>49</v>
      </c>
      <c r="W10" s="168">
        <v>105</v>
      </c>
      <c r="X10" s="169">
        <v>49</v>
      </c>
    </row>
    <row r="11" spans="1:24" s="170" customFormat="1" ht="19.5" customHeight="1">
      <c r="A11" s="178" t="s">
        <v>46</v>
      </c>
      <c r="B11" s="179" t="s">
        <v>186</v>
      </c>
      <c r="C11" s="180" t="s">
        <v>181</v>
      </c>
      <c r="D11" s="157"/>
      <c r="E11" s="157"/>
      <c r="F11" s="181"/>
      <c r="G11" s="182"/>
      <c r="H11" s="182"/>
      <c r="I11" s="182"/>
      <c r="J11" s="182"/>
      <c r="K11" s="182"/>
      <c r="L11" s="183">
        <f t="shared" si="0"/>
        <v>375</v>
      </c>
      <c r="M11" s="184">
        <f t="shared" si="1"/>
        <v>216</v>
      </c>
      <c r="N11" s="182">
        <v>4</v>
      </c>
      <c r="O11" s="185">
        <f t="shared" si="2"/>
        <v>591</v>
      </c>
      <c r="P11" s="163"/>
      <c r="Q11" s="186">
        <v>93</v>
      </c>
      <c r="R11" s="187">
        <v>49</v>
      </c>
      <c r="S11" s="175">
        <v>91</v>
      </c>
      <c r="T11" s="175">
        <v>71</v>
      </c>
      <c r="U11" s="188">
        <v>93</v>
      </c>
      <c r="V11" s="188">
        <v>42</v>
      </c>
      <c r="W11" s="189">
        <v>98</v>
      </c>
      <c r="X11" s="190">
        <v>54</v>
      </c>
    </row>
    <row r="12" spans="1:24" s="170" customFormat="1" ht="19.5" customHeight="1">
      <c r="A12" s="153" t="s">
        <v>47</v>
      </c>
      <c r="B12" s="179" t="s">
        <v>187</v>
      </c>
      <c r="C12" s="191" t="s">
        <v>181</v>
      </c>
      <c r="D12" s="176"/>
      <c r="E12" s="176"/>
      <c r="F12" s="158"/>
      <c r="G12" s="159"/>
      <c r="H12" s="159"/>
      <c r="I12" s="159"/>
      <c r="J12" s="159"/>
      <c r="K12" s="159"/>
      <c r="L12" s="160">
        <f t="shared" si="0"/>
        <v>388</v>
      </c>
      <c r="M12" s="161">
        <f t="shared" si="1"/>
        <v>178</v>
      </c>
      <c r="N12" s="159">
        <v>4</v>
      </c>
      <c r="O12" s="162">
        <f t="shared" si="2"/>
        <v>566</v>
      </c>
      <c r="P12" s="163"/>
      <c r="Q12" s="164">
        <v>102</v>
      </c>
      <c r="R12" s="165">
        <v>45</v>
      </c>
      <c r="S12" s="166">
        <v>98</v>
      </c>
      <c r="T12" s="166">
        <v>44</v>
      </c>
      <c r="U12" s="167">
        <v>93</v>
      </c>
      <c r="V12" s="167">
        <v>35</v>
      </c>
      <c r="W12" s="168">
        <v>95</v>
      </c>
      <c r="X12" s="169">
        <v>54</v>
      </c>
    </row>
    <row r="13" spans="1:24" s="170" customFormat="1" ht="19.5" customHeight="1">
      <c r="A13" s="178" t="s">
        <v>48</v>
      </c>
      <c r="B13" s="192" t="s">
        <v>188</v>
      </c>
      <c r="C13" s="193" t="s">
        <v>179</v>
      </c>
      <c r="D13" s="157"/>
      <c r="E13" s="157"/>
      <c r="F13" s="194"/>
      <c r="G13" s="195"/>
      <c r="H13" s="195"/>
      <c r="I13" s="195"/>
      <c r="J13" s="195"/>
      <c r="K13" s="195"/>
      <c r="L13" s="183">
        <f t="shared" si="0"/>
        <v>390</v>
      </c>
      <c r="M13" s="184">
        <f t="shared" si="1"/>
        <v>175</v>
      </c>
      <c r="N13" s="195">
        <v>5</v>
      </c>
      <c r="O13" s="196">
        <f t="shared" si="2"/>
        <v>565</v>
      </c>
      <c r="P13" s="163"/>
      <c r="Q13" s="164">
        <v>106</v>
      </c>
      <c r="R13" s="165">
        <v>49</v>
      </c>
      <c r="S13" s="166">
        <v>90</v>
      </c>
      <c r="T13" s="166">
        <v>39</v>
      </c>
      <c r="U13" s="167">
        <v>97</v>
      </c>
      <c r="V13" s="167">
        <v>51</v>
      </c>
      <c r="W13" s="168">
        <v>97</v>
      </c>
      <c r="X13" s="169">
        <v>36</v>
      </c>
    </row>
    <row r="14" spans="1:24" s="170" customFormat="1" ht="19.5" customHeight="1">
      <c r="A14" s="153" t="s">
        <v>49</v>
      </c>
      <c r="B14" s="154" t="s">
        <v>189</v>
      </c>
      <c r="C14" s="197" t="s">
        <v>181</v>
      </c>
      <c r="D14" s="198"/>
      <c r="E14" s="198"/>
      <c r="F14" s="158"/>
      <c r="G14" s="159"/>
      <c r="H14" s="159"/>
      <c r="I14" s="159"/>
      <c r="J14" s="159"/>
      <c r="K14" s="159"/>
      <c r="L14" s="160">
        <f t="shared" si="0"/>
        <v>380</v>
      </c>
      <c r="M14" s="161">
        <f t="shared" si="1"/>
        <v>182</v>
      </c>
      <c r="N14" s="159">
        <v>2</v>
      </c>
      <c r="O14" s="162">
        <f t="shared" si="2"/>
        <v>562</v>
      </c>
      <c r="P14" s="163"/>
      <c r="Q14" s="177">
        <v>86</v>
      </c>
      <c r="R14" s="165">
        <v>45</v>
      </c>
      <c r="S14" s="166">
        <v>95</v>
      </c>
      <c r="T14" s="166">
        <v>49</v>
      </c>
      <c r="U14" s="167">
        <v>100</v>
      </c>
      <c r="V14" s="167">
        <v>44</v>
      </c>
      <c r="W14" s="168">
        <v>99</v>
      </c>
      <c r="X14" s="169">
        <v>44</v>
      </c>
    </row>
    <row r="15" spans="1:24" s="170" customFormat="1" ht="19.5" customHeight="1">
      <c r="A15" s="153" t="s">
        <v>50</v>
      </c>
      <c r="B15" s="171" t="s">
        <v>190</v>
      </c>
      <c r="C15" s="191" t="s">
        <v>181</v>
      </c>
      <c r="D15" s="198"/>
      <c r="E15" s="198"/>
      <c r="F15" s="158"/>
      <c r="G15" s="159"/>
      <c r="H15" s="159"/>
      <c r="I15" s="159"/>
      <c r="J15" s="159"/>
      <c r="K15" s="159"/>
      <c r="L15" s="160">
        <f t="shared" si="0"/>
        <v>357</v>
      </c>
      <c r="M15" s="161">
        <f t="shared" si="1"/>
        <v>203</v>
      </c>
      <c r="N15" s="159">
        <v>4</v>
      </c>
      <c r="O15" s="162">
        <f t="shared" si="2"/>
        <v>560</v>
      </c>
      <c r="P15" s="163"/>
      <c r="Q15" s="177">
        <v>85</v>
      </c>
      <c r="R15" s="165">
        <v>45</v>
      </c>
      <c r="S15" s="166">
        <v>94</v>
      </c>
      <c r="T15" s="166">
        <v>44</v>
      </c>
      <c r="U15" s="167">
        <v>91</v>
      </c>
      <c r="V15" s="167">
        <v>61</v>
      </c>
      <c r="W15" s="168">
        <v>87</v>
      </c>
      <c r="X15" s="169">
        <v>53</v>
      </c>
    </row>
    <row r="16" spans="1:24" s="170" customFormat="1" ht="19.5" customHeight="1" thickBot="1">
      <c r="A16" s="199" t="s">
        <v>51</v>
      </c>
      <c r="B16" s="200" t="s">
        <v>191</v>
      </c>
      <c r="C16" s="201" t="s">
        <v>179</v>
      </c>
      <c r="D16" s="202"/>
      <c r="E16" s="202"/>
      <c r="F16" s="203"/>
      <c r="G16" s="204"/>
      <c r="H16" s="204"/>
      <c r="I16" s="204"/>
      <c r="J16" s="204"/>
      <c r="K16" s="204"/>
      <c r="L16" s="205">
        <f t="shared" si="0"/>
        <v>365</v>
      </c>
      <c r="M16" s="206">
        <f t="shared" si="1"/>
        <v>195</v>
      </c>
      <c r="N16" s="204">
        <v>4</v>
      </c>
      <c r="O16" s="207">
        <f t="shared" si="2"/>
        <v>560</v>
      </c>
      <c r="P16" s="163"/>
      <c r="Q16" s="208">
        <v>94</v>
      </c>
      <c r="R16" s="209">
        <v>45</v>
      </c>
      <c r="S16" s="210">
        <v>92</v>
      </c>
      <c r="T16" s="210">
        <v>36</v>
      </c>
      <c r="U16" s="211">
        <v>101</v>
      </c>
      <c r="V16" s="211">
        <v>53</v>
      </c>
      <c r="W16" s="212">
        <v>78</v>
      </c>
      <c r="X16" s="213">
        <v>61</v>
      </c>
    </row>
    <row r="17" spans="1:24" s="170" customFormat="1" ht="19.5" customHeight="1">
      <c r="A17" s="178" t="s">
        <v>52</v>
      </c>
      <c r="B17" s="179" t="s">
        <v>192</v>
      </c>
      <c r="C17" s="214" t="s">
        <v>179</v>
      </c>
      <c r="D17" s="176"/>
      <c r="E17" s="176"/>
      <c r="F17" s="181"/>
      <c r="G17" s="182"/>
      <c r="H17" s="182"/>
      <c r="I17" s="182"/>
      <c r="J17" s="182"/>
      <c r="K17" s="182"/>
      <c r="L17" s="183">
        <f t="shared" si="0"/>
        <v>365</v>
      </c>
      <c r="M17" s="184">
        <f t="shared" si="1"/>
        <v>192</v>
      </c>
      <c r="N17" s="182">
        <v>0</v>
      </c>
      <c r="O17" s="185">
        <f t="shared" si="2"/>
        <v>557</v>
      </c>
      <c r="P17" s="215"/>
      <c r="Q17" s="186">
        <v>84</v>
      </c>
      <c r="R17" s="187">
        <v>44</v>
      </c>
      <c r="S17" s="175">
        <v>85</v>
      </c>
      <c r="T17" s="175">
        <v>53</v>
      </c>
      <c r="U17" s="188">
        <v>96</v>
      </c>
      <c r="V17" s="188">
        <v>45</v>
      </c>
      <c r="W17" s="189">
        <v>100</v>
      </c>
      <c r="X17" s="190">
        <v>50</v>
      </c>
    </row>
    <row r="18" spans="1:24" s="170" customFormat="1" ht="19.5" customHeight="1">
      <c r="A18" s="178" t="s">
        <v>53</v>
      </c>
      <c r="B18" s="216" t="s">
        <v>193</v>
      </c>
      <c r="C18" s="180" t="s">
        <v>179</v>
      </c>
      <c r="D18" s="176"/>
      <c r="E18" s="176"/>
      <c r="F18" s="181"/>
      <c r="G18" s="182"/>
      <c r="H18" s="182"/>
      <c r="I18" s="182"/>
      <c r="J18" s="182"/>
      <c r="K18" s="182"/>
      <c r="L18" s="183">
        <f t="shared" si="0"/>
        <v>367</v>
      </c>
      <c r="M18" s="184">
        <f t="shared" si="1"/>
        <v>168</v>
      </c>
      <c r="N18" s="182">
        <v>10</v>
      </c>
      <c r="O18" s="185">
        <f t="shared" si="2"/>
        <v>535</v>
      </c>
      <c r="P18" s="163"/>
      <c r="Q18" s="164">
        <v>99</v>
      </c>
      <c r="R18" s="165">
        <v>61</v>
      </c>
      <c r="S18" s="166">
        <v>90</v>
      </c>
      <c r="T18" s="166">
        <v>45</v>
      </c>
      <c r="U18" s="167">
        <v>92</v>
      </c>
      <c r="V18" s="167">
        <v>36</v>
      </c>
      <c r="W18" s="168">
        <v>86</v>
      </c>
      <c r="X18" s="169">
        <v>26</v>
      </c>
    </row>
    <row r="19" spans="1:24" s="170" customFormat="1" ht="19.5" customHeight="1">
      <c r="A19" s="153" t="s">
        <v>54</v>
      </c>
      <c r="B19" s="154" t="s">
        <v>194</v>
      </c>
      <c r="C19" s="217" t="s">
        <v>181</v>
      </c>
      <c r="D19" s="198"/>
      <c r="E19" s="198"/>
      <c r="F19" s="158"/>
      <c r="G19" s="159"/>
      <c r="H19" s="159"/>
      <c r="I19" s="159"/>
      <c r="J19" s="159"/>
      <c r="K19" s="159"/>
      <c r="L19" s="160">
        <f t="shared" si="0"/>
        <v>380</v>
      </c>
      <c r="M19" s="161">
        <f t="shared" si="1"/>
        <v>154</v>
      </c>
      <c r="N19" s="159">
        <v>6</v>
      </c>
      <c r="O19" s="162">
        <f t="shared" si="2"/>
        <v>534</v>
      </c>
      <c r="P19" s="163"/>
      <c r="Q19" s="186">
        <v>102</v>
      </c>
      <c r="R19" s="187">
        <v>36</v>
      </c>
      <c r="S19" s="175">
        <v>107</v>
      </c>
      <c r="T19" s="175">
        <v>35</v>
      </c>
      <c r="U19" s="188">
        <v>78</v>
      </c>
      <c r="V19" s="188">
        <v>43</v>
      </c>
      <c r="W19" s="189">
        <v>93</v>
      </c>
      <c r="X19" s="190">
        <v>40</v>
      </c>
    </row>
    <row r="20" spans="1:24" s="170" customFormat="1" ht="19.5" customHeight="1">
      <c r="A20" s="153" t="s">
        <v>55</v>
      </c>
      <c r="B20" s="154" t="s">
        <v>195</v>
      </c>
      <c r="C20" s="180" t="s">
        <v>179</v>
      </c>
      <c r="D20" s="198"/>
      <c r="E20" s="198"/>
      <c r="F20" s="158"/>
      <c r="G20" s="159"/>
      <c r="H20" s="159"/>
      <c r="I20" s="159"/>
      <c r="J20" s="159"/>
      <c r="K20" s="159"/>
      <c r="L20" s="160">
        <f t="shared" si="0"/>
        <v>357</v>
      </c>
      <c r="M20" s="161">
        <f t="shared" si="1"/>
        <v>176</v>
      </c>
      <c r="N20" s="159">
        <v>4</v>
      </c>
      <c r="O20" s="162">
        <f t="shared" si="2"/>
        <v>533</v>
      </c>
      <c r="P20" s="163"/>
      <c r="Q20" s="164">
        <v>87</v>
      </c>
      <c r="R20" s="165">
        <v>36</v>
      </c>
      <c r="S20" s="166">
        <v>93</v>
      </c>
      <c r="T20" s="166">
        <v>35</v>
      </c>
      <c r="U20" s="167">
        <v>84</v>
      </c>
      <c r="V20" s="167">
        <v>52</v>
      </c>
      <c r="W20" s="168">
        <v>93</v>
      </c>
      <c r="X20" s="169">
        <v>53</v>
      </c>
    </row>
    <row r="21" spans="1:29" s="170" customFormat="1" ht="19.5" customHeight="1">
      <c r="A21" s="178" t="s">
        <v>56</v>
      </c>
      <c r="B21" s="179" t="s">
        <v>196</v>
      </c>
      <c r="C21" s="180" t="s">
        <v>181</v>
      </c>
      <c r="D21" s="176"/>
      <c r="E21" s="176"/>
      <c r="F21" s="181"/>
      <c r="G21" s="182"/>
      <c r="H21" s="182"/>
      <c r="I21" s="182"/>
      <c r="J21" s="182"/>
      <c r="K21" s="182"/>
      <c r="L21" s="183">
        <f t="shared" si="0"/>
        <v>357</v>
      </c>
      <c r="M21" s="184">
        <f t="shared" si="1"/>
        <v>176</v>
      </c>
      <c r="N21" s="182">
        <v>7</v>
      </c>
      <c r="O21" s="185">
        <f t="shared" si="2"/>
        <v>533</v>
      </c>
      <c r="P21" s="215"/>
      <c r="Q21" s="186">
        <v>82</v>
      </c>
      <c r="R21" s="187">
        <v>54</v>
      </c>
      <c r="S21" s="175">
        <v>100</v>
      </c>
      <c r="T21" s="175">
        <v>43</v>
      </c>
      <c r="U21" s="188">
        <v>83</v>
      </c>
      <c r="V21" s="188">
        <v>26</v>
      </c>
      <c r="W21" s="189">
        <v>92</v>
      </c>
      <c r="X21" s="190">
        <v>53</v>
      </c>
      <c r="AC21" s="170" t="s">
        <v>148</v>
      </c>
    </row>
    <row r="22" spans="1:24" s="170" customFormat="1" ht="19.5" customHeight="1">
      <c r="A22" s="178" t="s">
        <v>57</v>
      </c>
      <c r="B22" s="179" t="s">
        <v>197</v>
      </c>
      <c r="C22" s="218" t="s">
        <v>181</v>
      </c>
      <c r="D22" s="176"/>
      <c r="E22" s="176"/>
      <c r="F22" s="181"/>
      <c r="G22" s="182"/>
      <c r="H22" s="182"/>
      <c r="I22" s="182"/>
      <c r="J22" s="182"/>
      <c r="K22" s="182"/>
      <c r="L22" s="183">
        <f t="shared" si="0"/>
        <v>363</v>
      </c>
      <c r="M22" s="184">
        <f t="shared" si="1"/>
        <v>164</v>
      </c>
      <c r="N22" s="182">
        <v>9</v>
      </c>
      <c r="O22" s="185">
        <f t="shared" si="2"/>
        <v>527</v>
      </c>
      <c r="P22" s="163"/>
      <c r="Q22" s="164">
        <v>79</v>
      </c>
      <c r="R22" s="165">
        <v>26</v>
      </c>
      <c r="S22" s="166">
        <v>99</v>
      </c>
      <c r="T22" s="166">
        <v>42</v>
      </c>
      <c r="U22" s="167">
        <v>91</v>
      </c>
      <c r="V22" s="167">
        <v>35</v>
      </c>
      <c r="W22" s="168">
        <v>94</v>
      </c>
      <c r="X22" s="169">
        <v>61</v>
      </c>
    </row>
    <row r="23" spans="1:24" s="170" customFormat="1" ht="19.5" customHeight="1">
      <c r="A23" s="153" t="s">
        <v>58</v>
      </c>
      <c r="B23" s="154" t="s">
        <v>198</v>
      </c>
      <c r="C23" s="197" t="s">
        <v>181</v>
      </c>
      <c r="D23" s="198"/>
      <c r="E23" s="198"/>
      <c r="F23" s="158"/>
      <c r="G23" s="159"/>
      <c r="H23" s="159"/>
      <c r="I23" s="159"/>
      <c r="J23" s="159"/>
      <c r="K23" s="159"/>
      <c r="L23" s="160">
        <f t="shared" si="0"/>
        <v>344</v>
      </c>
      <c r="M23" s="161">
        <f t="shared" si="1"/>
        <v>182</v>
      </c>
      <c r="N23" s="159">
        <v>7</v>
      </c>
      <c r="O23" s="162">
        <f t="shared" si="2"/>
        <v>526</v>
      </c>
      <c r="P23" s="163"/>
      <c r="Q23" s="186">
        <v>89</v>
      </c>
      <c r="R23" s="187">
        <v>45</v>
      </c>
      <c r="S23" s="175">
        <v>82</v>
      </c>
      <c r="T23" s="175">
        <v>42</v>
      </c>
      <c r="U23" s="188">
        <v>87</v>
      </c>
      <c r="V23" s="188">
        <v>42</v>
      </c>
      <c r="W23" s="189">
        <v>86</v>
      </c>
      <c r="X23" s="190">
        <v>53</v>
      </c>
    </row>
    <row r="24" spans="1:24" ht="19.5" customHeight="1" thickBot="1">
      <c r="A24" s="219" t="s">
        <v>59</v>
      </c>
      <c r="B24" s="220" t="s">
        <v>199</v>
      </c>
      <c r="C24" s="221" t="s">
        <v>179</v>
      </c>
      <c r="D24" s="222"/>
      <c r="E24" s="222"/>
      <c r="F24" s="223"/>
      <c r="G24" s="224"/>
      <c r="H24" s="224"/>
      <c r="I24" s="224"/>
      <c r="J24" s="224"/>
      <c r="K24" s="224"/>
      <c r="L24" s="225">
        <f t="shared" si="0"/>
        <v>359</v>
      </c>
      <c r="M24" s="226">
        <f t="shared" si="1"/>
        <v>157</v>
      </c>
      <c r="N24" s="224">
        <v>6</v>
      </c>
      <c r="O24" s="227">
        <f t="shared" si="2"/>
        <v>516</v>
      </c>
      <c r="P24" s="163"/>
      <c r="Q24" s="228">
        <v>88</v>
      </c>
      <c r="R24" s="229">
        <v>54</v>
      </c>
      <c r="S24" s="230">
        <v>90</v>
      </c>
      <c r="T24" s="230">
        <v>36</v>
      </c>
      <c r="U24" s="231">
        <v>93</v>
      </c>
      <c r="V24" s="231">
        <v>25</v>
      </c>
      <c r="W24" s="232">
        <v>88</v>
      </c>
      <c r="X24" s="233">
        <v>42</v>
      </c>
    </row>
    <row r="25" ht="13.5" thickTop="1"/>
    <row r="26" ht="14.25">
      <c r="B26" s="235"/>
    </row>
    <row r="27" spans="1:27" ht="18.75">
      <c r="A27" s="664" t="s">
        <v>200</v>
      </c>
      <c r="B27" s="664"/>
      <c r="C27" s="664"/>
      <c r="D27" s="664"/>
      <c r="E27" s="664"/>
      <c r="F27" s="664"/>
      <c r="G27" s="664"/>
      <c r="H27" s="664"/>
      <c r="I27" s="664"/>
      <c r="J27" s="664"/>
      <c r="K27" s="664"/>
      <c r="L27" s="664"/>
      <c r="M27" s="664"/>
      <c r="N27" s="664"/>
      <c r="O27" s="664"/>
      <c r="P27" s="664"/>
      <c r="Q27" s="664"/>
      <c r="R27" s="664"/>
      <c r="S27" s="664"/>
      <c r="T27" s="664"/>
      <c r="U27" s="664"/>
      <c r="V27" s="664"/>
      <c r="W27" s="664"/>
      <c r="X27" s="664"/>
      <c r="Y27" s="664"/>
      <c r="Z27" s="664"/>
      <c r="AA27" s="664"/>
    </row>
    <row r="28" spans="1:27" ht="18.75">
      <c r="A28" s="663" t="s">
        <v>201</v>
      </c>
      <c r="B28" s="664"/>
      <c r="C28" s="664"/>
      <c r="D28" s="664"/>
      <c r="E28" s="664"/>
      <c r="F28" s="664"/>
      <c r="G28" s="664"/>
      <c r="H28" s="664"/>
      <c r="I28" s="664"/>
      <c r="J28" s="664"/>
      <c r="K28" s="664"/>
      <c r="L28" s="664"/>
      <c r="M28" s="664"/>
      <c r="N28" s="664"/>
      <c r="O28" s="664"/>
      <c r="P28" s="664"/>
      <c r="Q28" s="664"/>
      <c r="R28" s="664"/>
      <c r="S28" s="664"/>
      <c r="T28" s="664"/>
      <c r="U28" s="664"/>
      <c r="V28" s="664"/>
      <c r="W28" s="664"/>
      <c r="X28" s="664"/>
      <c r="Y28" s="664"/>
      <c r="Z28" s="664"/>
      <c r="AA28" s="664"/>
    </row>
    <row r="29" spans="1:27" ht="19.5" thickBot="1">
      <c r="A29" s="236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</row>
    <row r="30" spans="1:29" ht="13.5" thickTop="1">
      <c r="A30" s="677" t="s">
        <v>100</v>
      </c>
      <c r="B30" s="679" t="s">
        <v>0</v>
      </c>
      <c r="C30" s="689" t="s">
        <v>1</v>
      </c>
      <c r="D30" s="690"/>
      <c r="E30" s="690"/>
      <c r="F30" s="690"/>
      <c r="G30" s="690"/>
      <c r="H30" s="690"/>
      <c r="I30" s="690"/>
      <c r="J30" s="690"/>
      <c r="K30" s="690"/>
      <c r="L30" s="690"/>
      <c r="M30" s="690"/>
      <c r="O30" s="681" t="s">
        <v>174</v>
      </c>
      <c r="P30" s="682"/>
      <c r="Q30" s="685" t="s">
        <v>175</v>
      </c>
      <c r="R30" s="685"/>
      <c r="S30" s="687" t="s">
        <v>176</v>
      </c>
      <c r="T30" s="687"/>
      <c r="U30" s="695" t="s">
        <v>177</v>
      </c>
      <c r="V30" s="696"/>
      <c r="W30" s="679" t="s">
        <v>2</v>
      </c>
      <c r="X30" s="679" t="s">
        <v>72</v>
      </c>
      <c r="Y30" s="679" t="s">
        <v>173</v>
      </c>
      <c r="Z30" s="679" t="s">
        <v>202</v>
      </c>
      <c r="AA30" s="693" t="s">
        <v>4</v>
      </c>
      <c r="AB30" s="693"/>
      <c r="AC30" s="694"/>
    </row>
    <row r="31" spans="1:29" ht="13.5" thickBot="1">
      <c r="A31" s="678"/>
      <c r="B31" s="680"/>
      <c r="C31" s="691"/>
      <c r="D31" s="692"/>
      <c r="E31" s="692"/>
      <c r="F31" s="692"/>
      <c r="G31" s="692"/>
      <c r="H31" s="692"/>
      <c r="I31" s="692"/>
      <c r="J31" s="692"/>
      <c r="K31" s="692"/>
      <c r="L31" s="692"/>
      <c r="M31" s="692"/>
      <c r="O31" s="683"/>
      <c r="P31" s="684"/>
      <c r="Q31" s="686"/>
      <c r="R31" s="686"/>
      <c r="S31" s="688"/>
      <c r="T31" s="688"/>
      <c r="U31" s="697"/>
      <c r="V31" s="698"/>
      <c r="W31" s="680"/>
      <c r="X31" s="680"/>
      <c r="Y31" s="680"/>
      <c r="Z31" s="680"/>
      <c r="AA31" s="237" t="s">
        <v>4</v>
      </c>
      <c r="AB31" s="238" t="s">
        <v>72</v>
      </c>
      <c r="AC31" s="239" t="s">
        <v>173</v>
      </c>
    </row>
    <row r="32" spans="1:29" ht="16.5" thickTop="1">
      <c r="A32" s="240" t="s">
        <v>40</v>
      </c>
      <c r="B32" s="241" t="s">
        <v>183</v>
      </c>
      <c r="C32" s="660" t="s">
        <v>181</v>
      </c>
      <c r="D32" s="661"/>
      <c r="E32" s="661"/>
      <c r="F32" s="661"/>
      <c r="G32" s="661"/>
      <c r="H32" s="661"/>
      <c r="I32" s="661"/>
      <c r="J32" s="661"/>
      <c r="K32" s="661"/>
      <c r="L32" s="661"/>
      <c r="M32" s="662"/>
      <c r="N32" s="247"/>
      <c r="O32" s="248">
        <v>98</v>
      </c>
      <c r="P32" s="242">
        <v>45</v>
      </c>
      <c r="Q32" s="242">
        <v>103</v>
      </c>
      <c r="R32" s="242">
        <v>54</v>
      </c>
      <c r="S32" s="242">
        <v>94</v>
      </c>
      <c r="T32" s="242">
        <v>60</v>
      </c>
      <c r="U32" s="242">
        <v>96</v>
      </c>
      <c r="V32" s="246">
        <v>54</v>
      </c>
      <c r="W32" s="242">
        <f aca="true" t="shared" si="3" ref="W32:W43">U32+S32+Q32+O32</f>
        <v>391</v>
      </c>
      <c r="X32" s="242">
        <f aca="true" t="shared" si="4" ref="X32:X43">V32+T32+R32+P32</f>
        <v>213</v>
      </c>
      <c r="Y32" s="242">
        <v>0</v>
      </c>
      <c r="Z32" s="243">
        <f aca="true" t="shared" si="5" ref="Z32:Z43">SUM(W32:X32)</f>
        <v>604</v>
      </c>
      <c r="AA32" s="244">
        <v>1215</v>
      </c>
      <c r="AB32" s="245">
        <v>418</v>
      </c>
      <c r="AC32" s="246">
        <v>1</v>
      </c>
    </row>
    <row r="33" spans="1:29" ht="15.75">
      <c r="A33" s="240" t="s">
        <v>41</v>
      </c>
      <c r="B33" s="241" t="s">
        <v>182</v>
      </c>
      <c r="C33" s="651" t="s">
        <v>181</v>
      </c>
      <c r="D33" s="652"/>
      <c r="E33" s="652"/>
      <c r="F33" s="652"/>
      <c r="G33" s="652"/>
      <c r="H33" s="652"/>
      <c r="I33" s="652"/>
      <c r="J33" s="652"/>
      <c r="K33" s="652"/>
      <c r="L33" s="652"/>
      <c r="M33" s="653"/>
      <c r="N33" s="247"/>
      <c r="O33" s="248">
        <v>110</v>
      </c>
      <c r="P33" s="242">
        <v>54</v>
      </c>
      <c r="Q33" s="242">
        <v>86</v>
      </c>
      <c r="R33" s="242">
        <v>45</v>
      </c>
      <c r="S33" s="242">
        <v>76</v>
      </c>
      <c r="T33" s="242">
        <v>45</v>
      </c>
      <c r="U33" s="242">
        <v>99</v>
      </c>
      <c r="V33" s="246">
        <v>72</v>
      </c>
      <c r="W33" s="242">
        <f t="shared" si="3"/>
        <v>371</v>
      </c>
      <c r="X33" s="242">
        <f t="shared" si="4"/>
        <v>216</v>
      </c>
      <c r="Y33" s="242">
        <v>3</v>
      </c>
      <c r="Z33" s="243">
        <f t="shared" si="5"/>
        <v>587</v>
      </c>
      <c r="AA33" s="244">
        <v>1214</v>
      </c>
      <c r="AB33" s="245">
        <v>439</v>
      </c>
      <c r="AC33" s="246">
        <v>4</v>
      </c>
    </row>
    <row r="34" spans="1:29" ht="15.75">
      <c r="A34" s="240" t="s">
        <v>42</v>
      </c>
      <c r="B34" s="241" t="s">
        <v>180</v>
      </c>
      <c r="C34" s="651" t="s">
        <v>181</v>
      </c>
      <c r="D34" s="652"/>
      <c r="E34" s="652"/>
      <c r="F34" s="652"/>
      <c r="G34" s="652"/>
      <c r="H34" s="652"/>
      <c r="I34" s="652"/>
      <c r="J34" s="652"/>
      <c r="K34" s="652"/>
      <c r="L34" s="652"/>
      <c r="M34" s="653"/>
      <c r="N34" s="249"/>
      <c r="O34" s="248">
        <v>94</v>
      </c>
      <c r="P34" s="242">
        <v>53</v>
      </c>
      <c r="Q34" s="242">
        <v>106</v>
      </c>
      <c r="R34" s="242">
        <v>45</v>
      </c>
      <c r="S34" s="242">
        <v>99</v>
      </c>
      <c r="T34" s="242">
        <v>50</v>
      </c>
      <c r="U34" s="242">
        <v>103</v>
      </c>
      <c r="V34" s="246">
        <v>36</v>
      </c>
      <c r="W34" s="242">
        <f t="shared" si="3"/>
        <v>402</v>
      </c>
      <c r="X34" s="242">
        <f t="shared" si="4"/>
        <v>184</v>
      </c>
      <c r="Y34" s="242">
        <v>2</v>
      </c>
      <c r="Z34" s="243">
        <f t="shared" si="5"/>
        <v>586</v>
      </c>
      <c r="AA34" s="244">
        <v>1214</v>
      </c>
      <c r="AB34" s="245">
        <v>415</v>
      </c>
      <c r="AC34" s="246">
        <v>2</v>
      </c>
    </row>
    <row r="35" spans="1:29" ht="15.75">
      <c r="A35" s="240" t="s">
        <v>43</v>
      </c>
      <c r="B35" s="241" t="s">
        <v>178</v>
      </c>
      <c r="C35" s="651" t="s">
        <v>179</v>
      </c>
      <c r="D35" s="652"/>
      <c r="E35" s="652"/>
      <c r="F35" s="652"/>
      <c r="G35" s="652"/>
      <c r="H35" s="652"/>
      <c r="I35" s="652"/>
      <c r="J35" s="652"/>
      <c r="K35" s="652"/>
      <c r="L35" s="652"/>
      <c r="M35" s="653"/>
      <c r="N35" s="249"/>
      <c r="O35" s="252">
        <v>86</v>
      </c>
      <c r="P35" s="245">
        <v>43</v>
      </c>
      <c r="Q35" s="245">
        <v>89</v>
      </c>
      <c r="R35" s="245">
        <v>71</v>
      </c>
      <c r="S35" s="245">
        <v>99</v>
      </c>
      <c r="T35" s="245">
        <v>36</v>
      </c>
      <c r="U35" s="245">
        <v>90</v>
      </c>
      <c r="V35" s="253">
        <v>41</v>
      </c>
      <c r="W35" s="242">
        <f t="shared" si="3"/>
        <v>364</v>
      </c>
      <c r="X35" s="242">
        <f t="shared" si="4"/>
        <v>191</v>
      </c>
      <c r="Y35" s="245">
        <v>5</v>
      </c>
      <c r="Z35" s="250">
        <f t="shared" si="5"/>
        <v>555</v>
      </c>
      <c r="AA35" s="251">
        <v>1185</v>
      </c>
      <c r="AB35" s="245">
        <v>430</v>
      </c>
      <c r="AC35" s="246">
        <v>10</v>
      </c>
    </row>
    <row r="36" spans="1:29" ht="15.75">
      <c r="A36" s="240" t="s">
        <v>44</v>
      </c>
      <c r="B36" s="241" t="s">
        <v>185</v>
      </c>
      <c r="C36" s="651" t="s">
        <v>181</v>
      </c>
      <c r="D36" s="652"/>
      <c r="E36" s="652"/>
      <c r="F36" s="652"/>
      <c r="G36" s="652"/>
      <c r="H36" s="652"/>
      <c r="I36" s="652"/>
      <c r="J36" s="652"/>
      <c r="K36" s="652"/>
      <c r="L36" s="652"/>
      <c r="M36" s="653"/>
      <c r="N36" s="254"/>
      <c r="O36" s="252">
        <v>83</v>
      </c>
      <c r="P36" s="245">
        <v>50</v>
      </c>
      <c r="Q36" s="245">
        <v>107</v>
      </c>
      <c r="R36" s="245">
        <v>43</v>
      </c>
      <c r="S36" s="245">
        <v>105</v>
      </c>
      <c r="T36" s="245">
        <v>45</v>
      </c>
      <c r="U36" s="245">
        <v>96</v>
      </c>
      <c r="V36" s="253">
        <v>43</v>
      </c>
      <c r="W36" s="242">
        <f t="shared" si="3"/>
        <v>391</v>
      </c>
      <c r="X36" s="242">
        <f t="shared" si="4"/>
        <v>181</v>
      </c>
      <c r="Y36" s="242">
        <v>4</v>
      </c>
      <c r="Z36" s="243">
        <f t="shared" si="5"/>
        <v>572</v>
      </c>
      <c r="AA36" s="244">
        <v>1167</v>
      </c>
      <c r="AB36" s="245">
        <v>392</v>
      </c>
      <c r="AC36" s="246">
        <v>5</v>
      </c>
    </row>
    <row r="37" spans="1:29" ht="15.75">
      <c r="A37" s="240" t="s">
        <v>45</v>
      </c>
      <c r="B37" s="241" t="s">
        <v>190</v>
      </c>
      <c r="C37" s="651" t="s">
        <v>181</v>
      </c>
      <c r="D37" s="652"/>
      <c r="E37" s="652"/>
      <c r="F37" s="652"/>
      <c r="G37" s="652"/>
      <c r="H37" s="652"/>
      <c r="I37" s="652"/>
      <c r="J37" s="652"/>
      <c r="K37" s="652"/>
      <c r="L37" s="652"/>
      <c r="M37" s="653"/>
      <c r="N37" s="254"/>
      <c r="O37" s="248">
        <v>96</v>
      </c>
      <c r="P37" s="242">
        <v>45</v>
      </c>
      <c r="Q37" s="242">
        <v>100</v>
      </c>
      <c r="R37" s="242">
        <v>44</v>
      </c>
      <c r="S37" s="242">
        <v>92</v>
      </c>
      <c r="T37" s="242">
        <v>50</v>
      </c>
      <c r="U37" s="242">
        <v>107</v>
      </c>
      <c r="V37" s="246">
        <v>69</v>
      </c>
      <c r="W37" s="242">
        <f t="shared" si="3"/>
        <v>395</v>
      </c>
      <c r="X37" s="242">
        <f t="shared" si="4"/>
        <v>208</v>
      </c>
      <c r="Y37" s="242">
        <v>1</v>
      </c>
      <c r="Z37" s="243">
        <f t="shared" si="5"/>
        <v>603</v>
      </c>
      <c r="AA37" s="244">
        <v>1163</v>
      </c>
      <c r="AB37" s="245">
        <v>411</v>
      </c>
      <c r="AC37" s="246">
        <v>5</v>
      </c>
    </row>
    <row r="38" spans="1:29" ht="15.75">
      <c r="A38" s="240" t="s">
        <v>46</v>
      </c>
      <c r="B38" s="241" t="s">
        <v>184</v>
      </c>
      <c r="C38" s="651" t="s">
        <v>179</v>
      </c>
      <c r="D38" s="652"/>
      <c r="E38" s="652"/>
      <c r="F38" s="652"/>
      <c r="G38" s="652"/>
      <c r="H38" s="652"/>
      <c r="I38" s="652"/>
      <c r="J38" s="652"/>
      <c r="K38" s="652"/>
      <c r="L38" s="652"/>
      <c r="M38" s="653"/>
      <c r="N38" s="249"/>
      <c r="O38" s="248">
        <v>102</v>
      </c>
      <c r="P38" s="242">
        <v>44</v>
      </c>
      <c r="Q38" s="242">
        <v>90</v>
      </c>
      <c r="R38" s="242">
        <v>54</v>
      </c>
      <c r="S38" s="242">
        <v>92</v>
      </c>
      <c r="T38" s="242">
        <v>35</v>
      </c>
      <c r="U38" s="242">
        <v>96</v>
      </c>
      <c r="V38" s="246">
        <v>43</v>
      </c>
      <c r="W38" s="242">
        <f t="shared" si="3"/>
        <v>380</v>
      </c>
      <c r="X38" s="242">
        <f t="shared" si="4"/>
        <v>176</v>
      </c>
      <c r="Y38" s="242">
        <v>3</v>
      </c>
      <c r="Z38" s="243">
        <f t="shared" si="5"/>
        <v>556</v>
      </c>
      <c r="AA38" s="244">
        <v>1161</v>
      </c>
      <c r="AB38" s="245">
        <v>403</v>
      </c>
      <c r="AC38" s="246">
        <v>6</v>
      </c>
    </row>
    <row r="39" spans="1:29" ht="15.75">
      <c r="A39" s="240" t="s">
        <v>47</v>
      </c>
      <c r="B39" s="241" t="s">
        <v>188</v>
      </c>
      <c r="C39" s="651" t="s">
        <v>179</v>
      </c>
      <c r="D39" s="652"/>
      <c r="E39" s="652"/>
      <c r="F39" s="652"/>
      <c r="G39" s="652"/>
      <c r="H39" s="652"/>
      <c r="I39" s="652"/>
      <c r="J39" s="652"/>
      <c r="K39" s="652"/>
      <c r="L39" s="652"/>
      <c r="M39" s="653"/>
      <c r="N39" s="249"/>
      <c r="O39" s="248">
        <v>91</v>
      </c>
      <c r="P39" s="242">
        <v>60</v>
      </c>
      <c r="Q39" s="242">
        <v>91</v>
      </c>
      <c r="R39" s="242">
        <v>45</v>
      </c>
      <c r="S39" s="242">
        <v>94</v>
      </c>
      <c r="T39" s="242">
        <v>62</v>
      </c>
      <c r="U39" s="242">
        <v>98</v>
      </c>
      <c r="V39" s="246">
        <v>36</v>
      </c>
      <c r="W39" s="242">
        <f t="shared" si="3"/>
        <v>374</v>
      </c>
      <c r="X39" s="242">
        <f t="shared" si="4"/>
        <v>203</v>
      </c>
      <c r="Y39" s="242">
        <v>1</v>
      </c>
      <c r="Z39" s="243">
        <f t="shared" si="5"/>
        <v>577</v>
      </c>
      <c r="AA39" s="244">
        <v>1142</v>
      </c>
      <c r="AB39" s="245">
        <v>378</v>
      </c>
      <c r="AC39" s="246">
        <v>6</v>
      </c>
    </row>
    <row r="40" spans="1:29" ht="15.75">
      <c r="A40" s="255" t="s">
        <v>48</v>
      </c>
      <c r="B40" s="154" t="s">
        <v>187</v>
      </c>
      <c r="C40" s="657" t="s">
        <v>181</v>
      </c>
      <c r="D40" s="658"/>
      <c r="E40" s="658"/>
      <c r="F40" s="658"/>
      <c r="G40" s="658"/>
      <c r="H40" s="658"/>
      <c r="I40" s="658"/>
      <c r="J40" s="658"/>
      <c r="K40" s="658"/>
      <c r="L40" s="658"/>
      <c r="M40" s="659"/>
      <c r="N40" s="174"/>
      <c r="O40" s="259">
        <v>87</v>
      </c>
      <c r="P40" s="188">
        <v>53</v>
      </c>
      <c r="Q40" s="175">
        <v>98</v>
      </c>
      <c r="R40" s="175">
        <v>43</v>
      </c>
      <c r="S40" s="260">
        <v>95</v>
      </c>
      <c r="T40" s="260">
        <v>42</v>
      </c>
      <c r="U40" s="189">
        <v>97</v>
      </c>
      <c r="V40" s="190">
        <v>61</v>
      </c>
      <c r="W40" s="159">
        <f t="shared" si="3"/>
        <v>377</v>
      </c>
      <c r="X40" s="159">
        <f t="shared" si="4"/>
        <v>199</v>
      </c>
      <c r="Y40" s="182">
        <v>2</v>
      </c>
      <c r="Z40" s="256">
        <f t="shared" si="5"/>
        <v>576</v>
      </c>
      <c r="AA40" s="257">
        <v>1142</v>
      </c>
      <c r="AB40" s="182">
        <v>377</v>
      </c>
      <c r="AC40" s="258">
        <v>6</v>
      </c>
    </row>
    <row r="41" spans="1:29" ht="15.75">
      <c r="A41" s="261" t="s">
        <v>49</v>
      </c>
      <c r="B41" s="171" t="s">
        <v>186</v>
      </c>
      <c r="C41" s="657" t="s">
        <v>181</v>
      </c>
      <c r="D41" s="658"/>
      <c r="E41" s="658"/>
      <c r="F41" s="658"/>
      <c r="G41" s="658"/>
      <c r="H41" s="658"/>
      <c r="I41" s="658"/>
      <c r="J41" s="658"/>
      <c r="K41" s="658"/>
      <c r="L41" s="658"/>
      <c r="M41" s="659"/>
      <c r="N41" s="170"/>
      <c r="O41" s="264">
        <v>103</v>
      </c>
      <c r="P41" s="167">
        <v>45</v>
      </c>
      <c r="Q41" s="166">
        <v>89</v>
      </c>
      <c r="R41" s="166">
        <v>44</v>
      </c>
      <c r="S41" s="265">
        <v>98</v>
      </c>
      <c r="T41" s="265">
        <v>39</v>
      </c>
      <c r="U41" s="168">
        <v>87</v>
      </c>
      <c r="V41" s="169">
        <v>42</v>
      </c>
      <c r="W41" s="159">
        <f t="shared" si="3"/>
        <v>377</v>
      </c>
      <c r="X41" s="159">
        <f t="shared" si="4"/>
        <v>170</v>
      </c>
      <c r="Y41" s="159">
        <v>5</v>
      </c>
      <c r="Z41" s="262">
        <f t="shared" si="5"/>
        <v>547</v>
      </c>
      <c r="AA41" s="263">
        <v>1138</v>
      </c>
      <c r="AB41" s="182">
        <v>386</v>
      </c>
      <c r="AC41" s="258">
        <v>9</v>
      </c>
    </row>
    <row r="42" spans="1:29" ht="15.75">
      <c r="A42" s="255" t="s">
        <v>50</v>
      </c>
      <c r="B42" s="216" t="s">
        <v>189</v>
      </c>
      <c r="C42" s="657" t="s">
        <v>181</v>
      </c>
      <c r="D42" s="658"/>
      <c r="E42" s="658"/>
      <c r="F42" s="658"/>
      <c r="G42" s="658"/>
      <c r="H42" s="658"/>
      <c r="I42" s="658"/>
      <c r="J42" s="658"/>
      <c r="K42" s="658"/>
      <c r="L42" s="658"/>
      <c r="M42" s="659"/>
      <c r="N42" s="170"/>
      <c r="O42" s="264">
        <v>104</v>
      </c>
      <c r="P42" s="167">
        <v>35</v>
      </c>
      <c r="Q42" s="166">
        <v>94</v>
      </c>
      <c r="R42" s="166">
        <v>54</v>
      </c>
      <c r="S42" s="265">
        <v>107</v>
      </c>
      <c r="T42" s="265">
        <v>36</v>
      </c>
      <c r="U42" s="168">
        <v>104</v>
      </c>
      <c r="V42" s="169">
        <v>42</v>
      </c>
      <c r="W42" s="159">
        <f t="shared" si="3"/>
        <v>409</v>
      </c>
      <c r="X42" s="159">
        <f t="shared" si="4"/>
        <v>167</v>
      </c>
      <c r="Y42" s="159">
        <v>8</v>
      </c>
      <c r="Z42" s="262">
        <f t="shared" si="5"/>
        <v>576</v>
      </c>
      <c r="AA42" s="263">
        <v>1138</v>
      </c>
      <c r="AB42" s="182">
        <v>349</v>
      </c>
      <c r="AC42" s="258">
        <v>10</v>
      </c>
    </row>
    <row r="43" spans="1:29" ht="16.5" thickBot="1">
      <c r="A43" s="266" t="s">
        <v>51</v>
      </c>
      <c r="B43" s="267" t="s">
        <v>191</v>
      </c>
      <c r="C43" s="654" t="s">
        <v>179</v>
      </c>
      <c r="D43" s="655"/>
      <c r="E43" s="655"/>
      <c r="F43" s="655"/>
      <c r="G43" s="655"/>
      <c r="H43" s="655"/>
      <c r="I43" s="655"/>
      <c r="J43" s="655"/>
      <c r="K43" s="655"/>
      <c r="L43" s="655"/>
      <c r="M43" s="656"/>
      <c r="N43" s="163"/>
      <c r="O43" s="271">
        <v>93</v>
      </c>
      <c r="P43" s="272">
        <v>43</v>
      </c>
      <c r="Q43" s="273">
        <v>105</v>
      </c>
      <c r="R43" s="273">
        <v>52</v>
      </c>
      <c r="S43" s="274">
        <v>97</v>
      </c>
      <c r="T43" s="274">
        <v>52</v>
      </c>
      <c r="U43" s="275">
        <v>82</v>
      </c>
      <c r="V43" s="276">
        <v>52</v>
      </c>
      <c r="W43" s="159">
        <f t="shared" si="3"/>
        <v>377</v>
      </c>
      <c r="X43" s="159">
        <f t="shared" si="4"/>
        <v>199</v>
      </c>
      <c r="Y43" s="268">
        <v>2</v>
      </c>
      <c r="Z43" s="269">
        <f t="shared" si="5"/>
        <v>576</v>
      </c>
      <c r="AA43" s="270">
        <v>1136</v>
      </c>
      <c r="AB43" s="268">
        <v>394</v>
      </c>
      <c r="AC43" s="258">
        <v>6</v>
      </c>
    </row>
    <row r="44" ht="13.5" thickTop="1"/>
    <row r="46" spans="1:25" ht="18.75">
      <c r="A46" s="699" t="s">
        <v>282</v>
      </c>
      <c r="B46" s="699"/>
      <c r="C46" s="699"/>
      <c r="D46" s="699"/>
      <c r="E46" s="699"/>
      <c r="F46" s="699"/>
      <c r="G46" s="699"/>
      <c r="H46" s="699"/>
      <c r="I46" s="699"/>
      <c r="J46" s="699"/>
      <c r="K46" s="699"/>
      <c r="L46" s="699"/>
      <c r="M46" s="699"/>
      <c r="N46" s="699"/>
      <c r="O46" s="699"/>
      <c r="P46" s="699"/>
      <c r="Q46" s="699"/>
      <c r="R46" s="699"/>
      <c r="S46" s="699"/>
      <c r="T46" s="699"/>
      <c r="U46" s="699"/>
      <c r="V46" s="699"/>
      <c r="W46" s="699"/>
      <c r="X46" s="699"/>
      <c r="Y46" s="699"/>
    </row>
    <row r="47" spans="1:25" ht="18.75">
      <c r="A47" s="700" t="s">
        <v>283</v>
      </c>
      <c r="B47" s="699"/>
      <c r="C47" s="699"/>
      <c r="D47" s="699"/>
      <c r="E47" s="699"/>
      <c r="F47" s="699"/>
      <c r="G47" s="699"/>
      <c r="H47" s="699"/>
      <c r="I47" s="699"/>
      <c r="J47" s="699"/>
      <c r="K47" s="699"/>
      <c r="L47" s="699"/>
      <c r="M47" s="699"/>
      <c r="N47" s="699"/>
      <c r="O47" s="699"/>
      <c r="P47" s="699"/>
      <c r="Q47" s="699"/>
      <c r="R47" s="699"/>
      <c r="S47" s="699"/>
      <c r="T47" s="699"/>
      <c r="U47" s="699"/>
      <c r="V47" s="699"/>
      <c r="W47" s="699"/>
      <c r="X47" s="699"/>
      <c r="Y47" s="699"/>
    </row>
    <row r="48" spans="1:25" ht="15.75" thickBot="1">
      <c r="A48" s="351"/>
      <c r="B48" s="352"/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352"/>
      <c r="X48" s="352"/>
      <c r="Y48" s="350"/>
    </row>
    <row r="49" spans="1:25" ht="13.5" thickTop="1">
      <c r="A49" s="353" t="s">
        <v>100</v>
      </c>
      <c r="B49" s="354" t="s">
        <v>0</v>
      </c>
      <c r="C49" s="354" t="s">
        <v>172</v>
      </c>
      <c r="D49" s="701"/>
      <c r="E49" s="702"/>
      <c r="F49" s="703"/>
      <c r="G49" s="704"/>
      <c r="H49" s="703"/>
      <c r="I49" s="704"/>
      <c r="J49" s="703"/>
      <c r="K49" s="704"/>
      <c r="L49" s="354" t="s">
        <v>2</v>
      </c>
      <c r="M49" s="354" t="s">
        <v>72</v>
      </c>
      <c r="N49" s="354" t="s">
        <v>173</v>
      </c>
      <c r="O49" s="355" t="s">
        <v>4</v>
      </c>
      <c r="P49" s="356"/>
      <c r="Q49" s="705" t="s">
        <v>174</v>
      </c>
      <c r="R49" s="706"/>
      <c r="S49" s="707" t="s">
        <v>175</v>
      </c>
      <c r="T49" s="708"/>
      <c r="U49" s="709" t="s">
        <v>176</v>
      </c>
      <c r="V49" s="710"/>
      <c r="W49" s="711" t="s">
        <v>177</v>
      </c>
      <c r="X49" s="712"/>
      <c r="Y49" s="350"/>
    </row>
    <row r="50" spans="1:25" ht="15.75">
      <c r="A50" s="410" t="s">
        <v>40</v>
      </c>
      <c r="B50" s="411" t="s">
        <v>284</v>
      </c>
      <c r="C50" s="412" t="s">
        <v>179</v>
      </c>
      <c r="D50" s="413"/>
      <c r="E50" s="414"/>
      <c r="F50" s="415"/>
      <c r="G50" s="416"/>
      <c r="H50" s="416"/>
      <c r="I50" s="416"/>
      <c r="J50" s="416"/>
      <c r="K50" s="416"/>
      <c r="L50" s="417">
        <v>369</v>
      </c>
      <c r="M50" s="418">
        <v>200</v>
      </c>
      <c r="N50" s="416">
        <v>3</v>
      </c>
      <c r="O50" s="419">
        <f aca="true" t="shared" si="6" ref="O50:O59">SUM(L50:M50)</f>
        <v>569</v>
      </c>
      <c r="P50" s="367"/>
      <c r="Q50" s="415">
        <v>88</v>
      </c>
      <c r="R50" s="416">
        <v>51</v>
      </c>
      <c r="S50" s="416">
        <v>90</v>
      </c>
      <c r="T50" s="416">
        <v>41</v>
      </c>
      <c r="U50" s="416">
        <v>100</v>
      </c>
      <c r="V50" s="416">
        <v>54</v>
      </c>
      <c r="W50" s="416">
        <v>91</v>
      </c>
      <c r="X50" s="421">
        <v>54</v>
      </c>
      <c r="Y50" s="374"/>
    </row>
    <row r="51" spans="1:25" ht="15.75">
      <c r="A51" s="410" t="s">
        <v>41</v>
      </c>
      <c r="B51" s="411" t="s">
        <v>285</v>
      </c>
      <c r="C51" s="412" t="s">
        <v>179</v>
      </c>
      <c r="D51" s="414"/>
      <c r="E51" s="414"/>
      <c r="F51" s="415"/>
      <c r="G51" s="416"/>
      <c r="H51" s="416"/>
      <c r="I51" s="416"/>
      <c r="J51" s="416"/>
      <c r="K51" s="416"/>
      <c r="L51" s="417">
        <v>367</v>
      </c>
      <c r="M51" s="418">
        <v>194</v>
      </c>
      <c r="N51" s="416">
        <v>4</v>
      </c>
      <c r="O51" s="419">
        <f t="shared" si="6"/>
        <v>561</v>
      </c>
      <c r="P51" s="367"/>
      <c r="Q51" s="415">
        <v>84</v>
      </c>
      <c r="R51" s="416">
        <v>53</v>
      </c>
      <c r="S51" s="416">
        <v>88</v>
      </c>
      <c r="T51" s="416">
        <v>50</v>
      </c>
      <c r="U51" s="416">
        <v>95</v>
      </c>
      <c r="V51" s="416">
        <v>39</v>
      </c>
      <c r="W51" s="416">
        <v>100</v>
      </c>
      <c r="X51" s="421">
        <v>52</v>
      </c>
      <c r="Y51" s="374"/>
    </row>
    <row r="52" spans="1:25" ht="15.75">
      <c r="A52" s="410" t="s">
        <v>42</v>
      </c>
      <c r="B52" s="411" t="s">
        <v>286</v>
      </c>
      <c r="C52" s="420" t="s">
        <v>181</v>
      </c>
      <c r="D52" s="414"/>
      <c r="E52" s="414"/>
      <c r="F52" s="415"/>
      <c r="G52" s="416"/>
      <c r="H52" s="416"/>
      <c r="I52" s="416"/>
      <c r="J52" s="416"/>
      <c r="K52" s="416"/>
      <c r="L52" s="417">
        <v>374</v>
      </c>
      <c r="M52" s="418">
        <v>180</v>
      </c>
      <c r="N52" s="416">
        <v>6</v>
      </c>
      <c r="O52" s="419">
        <f t="shared" si="6"/>
        <v>554</v>
      </c>
      <c r="P52" s="367"/>
      <c r="Q52" s="415">
        <v>97</v>
      </c>
      <c r="R52" s="416">
        <v>40</v>
      </c>
      <c r="S52" s="416">
        <v>95</v>
      </c>
      <c r="T52" s="416">
        <v>52</v>
      </c>
      <c r="U52" s="416">
        <v>88</v>
      </c>
      <c r="V52" s="416">
        <v>43</v>
      </c>
      <c r="W52" s="416">
        <v>94</v>
      </c>
      <c r="X52" s="421">
        <v>45</v>
      </c>
      <c r="Y52" s="374"/>
    </row>
    <row r="53" spans="1:25" ht="15.75">
      <c r="A53" s="410" t="s">
        <v>43</v>
      </c>
      <c r="B53" s="411" t="s">
        <v>287</v>
      </c>
      <c r="C53" s="420" t="s">
        <v>181</v>
      </c>
      <c r="D53" s="414"/>
      <c r="E53" s="414"/>
      <c r="F53" s="415"/>
      <c r="G53" s="416"/>
      <c r="H53" s="416"/>
      <c r="I53" s="416"/>
      <c r="J53" s="416"/>
      <c r="K53" s="416"/>
      <c r="L53" s="417">
        <v>358</v>
      </c>
      <c r="M53" s="418">
        <v>174</v>
      </c>
      <c r="N53" s="416">
        <v>5</v>
      </c>
      <c r="O53" s="419">
        <f t="shared" si="6"/>
        <v>532</v>
      </c>
      <c r="P53" s="367"/>
      <c r="Q53" s="415">
        <v>85</v>
      </c>
      <c r="R53" s="416">
        <v>51</v>
      </c>
      <c r="S53" s="416">
        <v>96</v>
      </c>
      <c r="T53" s="416">
        <v>36</v>
      </c>
      <c r="U53" s="416">
        <v>86</v>
      </c>
      <c r="V53" s="416">
        <v>45</v>
      </c>
      <c r="W53" s="416">
        <v>91</v>
      </c>
      <c r="X53" s="421">
        <v>42</v>
      </c>
      <c r="Y53" s="374"/>
    </row>
    <row r="54" spans="1:25" ht="15.75">
      <c r="A54" s="410" t="s">
        <v>44</v>
      </c>
      <c r="B54" s="411" t="s">
        <v>288</v>
      </c>
      <c r="C54" s="420" t="s">
        <v>181</v>
      </c>
      <c r="D54" s="414"/>
      <c r="E54" s="414"/>
      <c r="F54" s="415"/>
      <c r="G54" s="416"/>
      <c r="H54" s="416"/>
      <c r="I54" s="416"/>
      <c r="J54" s="416"/>
      <c r="K54" s="416"/>
      <c r="L54" s="417">
        <v>345</v>
      </c>
      <c r="M54" s="418">
        <v>181</v>
      </c>
      <c r="N54" s="416">
        <v>9</v>
      </c>
      <c r="O54" s="419">
        <f t="shared" si="6"/>
        <v>526</v>
      </c>
      <c r="P54" s="367"/>
      <c r="Q54" s="415">
        <v>89</v>
      </c>
      <c r="R54" s="416">
        <v>45</v>
      </c>
      <c r="S54" s="416">
        <v>92</v>
      </c>
      <c r="T54" s="422">
        <v>45</v>
      </c>
      <c r="U54" s="416">
        <v>79</v>
      </c>
      <c r="V54" s="416">
        <v>55</v>
      </c>
      <c r="W54" s="416">
        <v>85</v>
      </c>
      <c r="X54" s="421">
        <v>36</v>
      </c>
      <c r="Y54" s="374"/>
    </row>
    <row r="55" spans="1:25" ht="15.75">
      <c r="A55" s="357" t="s">
        <v>45</v>
      </c>
      <c r="B55" s="358" t="s">
        <v>289</v>
      </c>
      <c r="C55" s="359" t="s">
        <v>179</v>
      </c>
      <c r="D55" s="376"/>
      <c r="E55" s="376"/>
      <c r="F55" s="362"/>
      <c r="G55" s="363"/>
      <c r="H55" s="363"/>
      <c r="I55" s="363"/>
      <c r="J55" s="363"/>
      <c r="K55" s="363"/>
      <c r="L55" s="364">
        <v>350</v>
      </c>
      <c r="M55" s="365">
        <v>168</v>
      </c>
      <c r="N55" s="363">
        <v>8</v>
      </c>
      <c r="O55" s="366">
        <f t="shared" si="6"/>
        <v>518</v>
      </c>
      <c r="P55" s="367"/>
      <c r="Q55" s="377">
        <v>73</v>
      </c>
      <c r="R55" s="369">
        <v>36</v>
      </c>
      <c r="S55" s="370">
        <v>90</v>
      </c>
      <c r="T55" s="370">
        <v>44</v>
      </c>
      <c r="U55" s="371">
        <v>92</v>
      </c>
      <c r="V55" s="371">
        <v>44</v>
      </c>
      <c r="W55" s="372">
        <v>95</v>
      </c>
      <c r="X55" s="373">
        <v>44</v>
      </c>
      <c r="Y55" s="374"/>
    </row>
    <row r="56" spans="1:25" ht="15.75">
      <c r="A56" s="378" t="s">
        <v>46</v>
      </c>
      <c r="B56" s="379" t="s">
        <v>290</v>
      </c>
      <c r="C56" s="359" t="s">
        <v>179</v>
      </c>
      <c r="D56" s="361"/>
      <c r="E56" s="361"/>
      <c r="F56" s="380"/>
      <c r="G56" s="381"/>
      <c r="H56" s="381"/>
      <c r="I56" s="381"/>
      <c r="J56" s="381"/>
      <c r="K56" s="381"/>
      <c r="L56" s="382">
        <v>358</v>
      </c>
      <c r="M56" s="383">
        <v>156</v>
      </c>
      <c r="N56" s="381">
        <v>6</v>
      </c>
      <c r="O56" s="384">
        <f t="shared" si="6"/>
        <v>514</v>
      </c>
      <c r="P56" s="367"/>
      <c r="Q56" s="385">
        <v>74</v>
      </c>
      <c r="R56" s="386">
        <v>36</v>
      </c>
      <c r="S56" s="375">
        <v>100</v>
      </c>
      <c r="T56" s="375">
        <v>33</v>
      </c>
      <c r="U56" s="387">
        <v>88</v>
      </c>
      <c r="V56" s="387">
        <v>43</v>
      </c>
      <c r="W56" s="388">
        <v>96</v>
      </c>
      <c r="X56" s="389">
        <v>44</v>
      </c>
      <c r="Y56" s="374"/>
    </row>
    <row r="57" spans="1:25" ht="15.75">
      <c r="A57" s="357" t="s">
        <v>47</v>
      </c>
      <c r="B57" s="379" t="s">
        <v>291</v>
      </c>
      <c r="C57" s="390" t="s">
        <v>181</v>
      </c>
      <c r="D57" s="376"/>
      <c r="E57" s="376"/>
      <c r="F57" s="362"/>
      <c r="G57" s="363"/>
      <c r="H57" s="363"/>
      <c r="I57" s="363"/>
      <c r="J57" s="363"/>
      <c r="K57" s="363"/>
      <c r="L57" s="364">
        <v>347</v>
      </c>
      <c r="M57" s="365">
        <v>150</v>
      </c>
      <c r="N57" s="363">
        <v>8</v>
      </c>
      <c r="O57" s="366">
        <f t="shared" si="6"/>
        <v>497</v>
      </c>
      <c r="P57" s="367"/>
      <c r="Q57" s="368">
        <v>73</v>
      </c>
      <c r="R57" s="369">
        <v>44</v>
      </c>
      <c r="S57" s="370">
        <v>92</v>
      </c>
      <c r="T57" s="370">
        <v>34</v>
      </c>
      <c r="U57" s="371">
        <v>91</v>
      </c>
      <c r="V57" s="371">
        <v>36</v>
      </c>
      <c r="W57" s="372">
        <v>91</v>
      </c>
      <c r="X57" s="373">
        <v>36</v>
      </c>
      <c r="Y57" s="374"/>
    </row>
    <row r="58" spans="1:25" ht="15.75">
      <c r="A58" s="378" t="s">
        <v>48</v>
      </c>
      <c r="B58" s="391" t="s">
        <v>292</v>
      </c>
      <c r="C58" s="360" t="s">
        <v>179</v>
      </c>
      <c r="D58" s="361"/>
      <c r="E58" s="361"/>
      <c r="F58" s="392"/>
      <c r="G58" s="393"/>
      <c r="H58" s="393"/>
      <c r="I58" s="393"/>
      <c r="J58" s="393"/>
      <c r="K58" s="393"/>
      <c r="L58" s="382">
        <v>358</v>
      </c>
      <c r="M58" s="383">
        <v>132</v>
      </c>
      <c r="N58" s="393">
        <v>7</v>
      </c>
      <c r="O58" s="394">
        <f t="shared" si="6"/>
        <v>490</v>
      </c>
      <c r="P58" s="367"/>
      <c r="Q58" s="368">
        <v>84</v>
      </c>
      <c r="R58" s="369">
        <v>36</v>
      </c>
      <c r="S58" s="370">
        <v>87</v>
      </c>
      <c r="T58" s="370">
        <v>27</v>
      </c>
      <c r="U58" s="371">
        <v>94</v>
      </c>
      <c r="V58" s="371">
        <v>36</v>
      </c>
      <c r="W58" s="372">
        <v>93</v>
      </c>
      <c r="X58" s="373">
        <v>33</v>
      </c>
      <c r="Y58" s="374"/>
    </row>
    <row r="59" spans="1:25" ht="16.5" thickBot="1">
      <c r="A59" s="395" t="s">
        <v>49</v>
      </c>
      <c r="B59" s="396" t="s">
        <v>293</v>
      </c>
      <c r="C59" s="397" t="s">
        <v>179</v>
      </c>
      <c r="D59" s="398"/>
      <c r="E59" s="398"/>
      <c r="F59" s="399"/>
      <c r="G59" s="400"/>
      <c r="H59" s="400"/>
      <c r="I59" s="400"/>
      <c r="J59" s="400"/>
      <c r="K59" s="400"/>
      <c r="L59" s="401">
        <v>344</v>
      </c>
      <c r="M59" s="402">
        <v>140</v>
      </c>
      <c r="N59" s="400">
        <v>8</v>
      </c>
      <c r="O59" s="403">
        <f t="shared" si="6"/>
        <v>484</v>
      </c>
      <c r="P59" s="367"/>
      <c r="Q59" s="404">
        <v>92</v>
      </c>
      <c r="R59" s="405">
        <v>26</v>
      </c>
      <c r="S59" s="406">
        <v>92</v>
      </c>
      <c r="T59" s="406">
        <v>35</v>
      </c>
      <c r="U59" s="407">
        <v>78</v>
      </c>
      <c r="V59" s="407">
        <v>35</v>
      </c>
      <c r="W59" s="408">
        <v>82</v>
      </c>
      <c r="X59" s="409">
        <v>44</v>
      </c>
      <c r="Y59" s="374"/>
    </row>
    <row r="60" ht="13.5" thickTop="1"/>
    <row r="62" spans="1:24" ht="18.75">
      <c r="A62" s="471" t="s">
        <v>406</v>
      </c>
      <c r="B62" s="471"/>
      <c r="C62" s="471"/>
      <c r="D62" s="471"/>
      <c r="E62" s="471"/>
      <c r="F62" s="471"/>
      <c r="G62" s="471"/>
      <c r="H62" s="471"/>
      <c r="I62" s="471"/>
      <c r="J62" s="471"/>
      <c r="K62" s="471"/>
      <c r="L62" s="471"/>
      <c r="M62" s="471"/>
      <c r="N62" s="471"/>
      <c r="O62" s="471"/>
      <c r="P62" s="471"/>
      <c r="Q62" s="471"/>
      <c r="R62" s="471"/>
      <c r="S62" s="471"/>
      <c r="T62" s="471"/>
      <c r="U62" s="471"/>
      <c r="V62" s="471"/>
      <c r="W62" s="471"/>
      <c r="X62" s="471"/>
    </row>
    <row r="63" spans="1:24" ht="18.75">
      <c r="A63" s="638" t="s">
        <v>407</v>
      </c>
      <c r="B63" s="471"/>
      <c r="C63" s="471"/>
      <c r="D63" s="471"/>
      <c r="E63" s="471"/>
      <c r="F63" s="471"/>
      <c r="G63" s="471"/>
      <c r="H63" s="471"/>
      <c r="I63" s="471"/>
      <c r="J63" s="471"/>
      <c r="K63" s="471"/>
      <c r="L63" s="471"/>
      <c r="M63" s="471"/>
      <c r="N63" s="471"/>
      <c r="O63" s="471"/>
      <c r="P63" s="471"/>
      <c r="Q63" s="471"/>
      <c r="R63" s="471"/>
      <c r="S63" s="471"/>
      <c r="T63" s="471"/>
      <c r="U63" s="471"/>
      <c r="V63" s="471"/>
      <c r="W63" s="471"/>
      <c r="X63" s="471"/>
    </row>
    <row r="64" spans="1:24" ht="15.75" thickBot="1">
      <c r="A64" s="556"/>
      <c r="B64" s="557"/>
      <c r="C64" s="557"/>
      <c r="D64" s="557"/>
      <c r="E64" s="557"/>
      <c r="F64" s="557"/>
      <c r="G64" s="557"/>
      <c r="H64" s="557"/>
      <c r="I64" s="557"/>
      <c r="J64" s="557"/>
      <c r="K64" s="557"/>
      <c r="L64" s="557"/>
      <c r="M64" s="557"/>
      <c r="N64" s="557"/>
      <c r="O64" s="557"/>
      <c r="P64" s="557"/>
      <c r="Q64" s="557"/>
      <c r="R64" s="557"/>
      <c r="S64" s="557"/>
      <c r="T64" s="557"/>
      <c r="U64" s="557"/>
      <c r="V64" s="557"/>
      <c r="W64" s="557"/>
      <c r="X64" s="557"/>
    </row>
    <row r="65" spans="1:24" ht="13.5" thickTop="1">
      <c r="A65" s="558" t="s">
        <v>100</v>
      </c>
      <c r="B65" s="559" t="s">
        <v>0</v>
      </c>
      <c r="C65" s="559" t="s">
        <v>172</v>
      </c>
      <c r="D65" s="639"/>
      <c r="E65" s="640"/>
      <c r="F65" s="641"/>
      <c r="G65" s="642"/>
      <c r="H65" s="641"/>
      <c r="I65" s="642"/>
      <c r="J65" s="641"/>
      <c r="K65" s="642"/>
      <c r="L65" s="559" t="s">
        <v>2</v>
      </c>
      <c r="M65" s="559" t="s">
        <v>72</v>
      </c>
      <c r="N65" s="559" t="s">
        <v>173</v>
      </c>
      <c r="O65" s="560" t="s">
        <v>4</v>
      </c>
      <c r="P65" s="561"/>
      <c r="Q65" s="643" t="s">
        <v>174</v>
      </c>
      <c r="R65" s="644"/>
      <c r="S65" s="645" t="s">
        <v>175</v>
      </c>
      <c r="T65" s="646"/>
      <c r="U65" s="647" t="s">
        <v>176</v>
      </c>
      <c r="V65" s="648"/>
      <c r="W65" s="649" t="s">
        <v>177</v>
      </c>
      <c r="X65" s="650"/>
    </row>
    <row r="66" spans="1:24" ht="15.75">
      <c r="A66" s="562" t="s">
        <v>40</v>
      </c>
      <c r="B66" s="563" t="s">
        <v>408</v>
      </c>
      <c r="C66" s="564" t="s">
        <v>181</v>
      </c>
      <c r="D66" s="565"/>
      <c r="E66" s="566"/>
      <c r="F66" s="567"/>
      <c r="G66" s="568"/>
      <c r="H66" s="568"/>
      <c r="I66" s="568"/>
      <c r="J66" s="568"/>
      <c r="K66" s="568"/>
      <c r="L66" s="569">
        <f aca="true" t="shared" si="7" ref="L66:M70">Q66+S66+U66+W66</f>
        <v>366</v>
      </c>
      <c r="M66" s="570">
        <f t="shared" si="7"/>
        <v>132</v>
      </c>
      <c r="N66" s="568">
        <v>13</v>
      </c>
      <c r="O66" s="571">
        <f>SUM(L66:M66)</f>
        <v>498</v>
      </c>
      <c r="P66" s="572"/>
      <c r="Q66" s="574">
        <v>89</v>
      </c>
      <c r="R66" s="575">
        <v>26</v>
      </c>
      <c r="S66" s="576">
        <v>85</v>
      </c>
      <c r="T66" s="576">
        <v>44</v>
      </c>
      <c r="U66" s="577">
        <v>96</v>
      </c>
      <c r="V66" s="577">
        <v>27</v>
      </c>
      <c r="W66" s="578">
        <v>96</v>
      </c>
      <c r="X66" s="579">
        <v>35</v>
      </c>
    </row>
    <row r="67" spans="1:24" ht="15.75">
      <c r="A67" s="562" t="s">
        <v>41</v>
      </c>
      <c r="B67" s="580" t="s">
        <v>409</v>
      </c>
      <c r="C67" s="581" t="s">
        <v>179</v>
      </c>
      <c r="D67" s="582"/>
      <c r="E67" s="582"/>
      <c r="F67" s="567"/>
      <c r="G67" s="568"/>
      <c r="H67" s="568"/>
      <c r="I67" s="568"/>
      <c r="J67" s="568"/>
      <c r="K67" s="568"/>
      <c r="L67" s="569">
        <f t="shared" si="7"/>
        <v>318</v>
      </c>
      <c r="M67" s="570">
        <f t="shared" si="7"/>
        <v>156</v>
      </c>
      <c r="N67" s="568">
        <v>11</v>
      </c>
      <c r="O67" s="571">
        <f>SUM(L67:M67)</f>
        <v>474</v>
      </c>
      <c r="P67" s="572"/>
      <c r="Q67" s="583">
        <v>72</v>
      </c>
      <c r="R67" s="575">
        <v>35</v>
      </c>
      <c r="S67" s="576">
        <v>80</v>
      </c>
      <c r="T67" s="576">
        <v>34</v>
      </c>
      <c r="U67" s="577">
        <v>84</v>
      </c>
      <c r="V67" s="577">
        <v>44</v>
      </c>
      <c r="W67" s="578">
        <v>82</v>
      </c>
      <c r="X67" s="579">
        <v>43</v>
      </c>
    </row>
    <row r="68" spans="1:24" ht="15.75">
      <c r="A68" s="562" t="s">
        <v>42</v>
      </c>
      <c r="B68" s="563" t="s">
        <v>410</v>
      </c>
      <c r="C68" s="564" t="s">
        <v>181</v>
      </c>
      <c r="D68" s="565"/>
      <c r="E68" s="566"/>
      <c r="F68" s="567"/>
      <c r="G68" s="568"/>
      <c r="H68" s="568"/>
      <c r="I68" s="568"/>
      <c r="J68" s="568"/>
      <c r="K68" s="568"/>
      <c r="L68" s="569">
        <f t="shared" si="7"/>
        <v>341</v>
      </c>
      <c r="M68" s="570">
        <f t="shared" si="7"/>
        <v>122</v>
      </c>
      <c r="N68" s="568">
        <v>14</v>
      </c>
      <c r="O68" s="571">
        <f>SUM(L68:M68)</f>
        <v>463</v>
      </c>
      <c r="P68" s="572"/>
      <c r="Q68" s="574">
        <v>81</v>
      </c>
      <c r="R68" s="575">
        <v>35</v>
      </c>
      <c r="S68" s="576">
        <v>92</v>
      </c>
      <c r="T68" s="576">
        <v>26</v>
      </c>
      <c r="U68" s="577">
        <v>86</v>
      </c>
      <c r="V68" s="577">
        <v>27</v>
      </c>
      <c r="W68" s="578">
        <v>82</v>
      </c>
      <c r="X68" s="579">
        <v>34</v>
      </c>
    </row>
    <row r="69" spans="1:24" ht="15.75">
      <c r="A69" s="562" t="s">
        <v>43</v>
      </c>
      <c r="B69" s="580" t="s">
        <v>411</v>
      </c>
      <c r="C69" s="564" t="s">
        <v>181</v>
      </c>
      <c r="D69" s="566"/>
      <c r="E69" s="566"/>
      <c r="F69" s="567"/>
      <c r="G69" s="568"/>
      <c r="H69" s="568"/>
      <c r="I69" s="568"/>
      <c r="J69" s="568"/>
      <c r="K69" s="568"/>
      <c r="L69" s="569">
        <f t="shared" si="7"/>
        <v>319</v>
      </c>
      <c r="M69" s="570">
        <f t="shared" si="7"/>
        <v>117</v>
      </c>
      <c r="N69" s="568">
        <v>16</v>
      </c>
      <c r="O69" s="571">
        <f>SUM(L69:M69)</f>
        <v>436</v>
      </c>
      <c r="P69" s="572"/>
      <c r="Q69" s="583">
        <v>80</v>
      </c>
      <c r="R69" s="575">
        <v>26</v>
      </c>
      <c r="S69" s="576">
        <v>84</v>
      </c>
      <c r="T69" s="576">
        <v>26</v>
      </c>
      <c r="U69" s="577">
        <v>76</v>
      </c>
      <c r="V69" s="577">
        <v>33</v>
      </c>
      <c r="W69" s="578">
        <v>79</v>
      </c>
      <c r="X69" s="579">
        <v>32</v>
      </c>
    </row>
    <row r="70" spans="1:24" ht="16.5" thickBot="1">
      <c r="A70" s="584" t="s">
        <v>44</v>
      </c>
      <c r="B70" s="585" t="s">
        <v>412</v>
      </c>
      <c r="C70" s="586" t="s">
        <v>181</v>
      </c>
      <c r="D70" s="587"/>
      <c r="E70" s="587"/>
      <c r="F70" s="588"/>
      <c r="G70" s="589"/>
      <c r="H70" s="589"/>
      <c r="I70" s="589"/>
      <c r="J70" s="589"/>
      <c r="K70" s="589"/>
      <c r="L70" s="590">
        <f t="shared" si="7"/>
        <v>294</v>
      </c>
      <c r="M70" s="591">
        <f t="shared" si="7"/>
        <v>116</v>
      </c>
      <c r="N70" s="589">
        <v>26</v>
      </c>
      <c r="O70" s="592">
        <f>SUM(L70:M70)</f>
        <v>410</v>
      </c>
      <c r="P70" s="572"/>
      <c r="Q70" s="593">
        <v>73</v>
      </c>
      <c r="R70" s="594">
        <v>31</v>
      </c>
      <c r="S70" s="595">
        <v>65</v>
      </c>
      <c r="T70" s="595">
        <v>24</v>
      </c>
      <c r="U70" s="596">
        <v>83</v>
      </c>
      <c r="V70" s="596">
        <v>35</v>
      </c>
      <c r="W70" s="597">
        <v>73</v>
      </c>
      <c r="X70" s="598">
        <v>26</v>
      </c>
    </row>
    <row r="71" ht="13.5" thickTop="1"/>
    <row r="73" spans="1:24" ht="18.75">
      <c r="A73" s="471" t="s">
        <v>406</v>
      </c>
      <c r="B73" s="471"/>
      <c r="C73" s="471"/>
      <c r="D73" s="471"/>
      <c r="E73" s="471"/>
      <c r="F73" s="471"/>
      <c r="G73" s="471"/>
      <c r="H73" s="471"/>
      <c r="I73" s="471"/>
      <c r="J73" s="471"/>
      <c r="K73" s="471"/>
      <c r="L73" s="471"/>
      <c r="M73" s="471"/>
      <c r="N73" s="471"/>
      <c r="O73" s="471"/>
      <c r="P73" s="471"/>
      <c r="Q73" s="471"/>
      <c r="R73" s="471"/>
      <c r="S73" s="471"/>
      <c r="T73" s="471"/>
      <c r="U73" s="471"/>
      <c r="V73" s="471"/>
      <c r="W73" s="471"/>
      <c r="X73" s="471"/>
    </row>
    <row r="74" spans="1:24" ht="18.75">
      <c r="A74" s="638" t="s">
        <v>413</v>
      </c>
      <c r="B74" s="471"/>
      <c r="C74" s="471"/>
      <c r="D74" s="471"/>
      <c r="E74" s="471"/>
      <c r="F74" s="471"/>
      <c r="G74" s="471"/>
      <c r="H74" s="471"/>
      <c r="I74" s="471"/>
      <c r="J74" s="471"/>
      <c r="K74" s="471"/>
      <c r="L74" s="471"/>
      <c r="M74" s="471"/>
      <c r="N74" s="471"/>
      <c r="O74" s="471"/>
      <c r="P74" s="471"/>
      <c r="Q74" s="471"/>
      <c r="R74" s="471"/>
      <c r="S74" s="471"/>
      <c r="T74" s="471"/>
      <c r="U74" s="471"/>
      <c r="V74" s="471"/>
      <c r="W74" s="471"/>
      <c r="X74" s="471"/>
    </row>
    <row r="75" spans="1:24" ht="15.75" thickBot="1">
      <c r="A75" s="556"/>
      <c r="B75" s="557"/>
      <c r="C75" s="557"/>
      <c r="D75" s="557"/>
      <c r="E75" s="557"/>
      <c r="F75" s="557"/>
      <c r="G75" s="557"/>
      <c r="H75" s="557"/>
      <c r="I75" s="557"/>
      <c r="J75" s="557"/>
      <c r="K75" s="557"/>
      <c r="L75" s="557"/>
      <c r="M75" s="557"/>
      <c r="N75" s="557"/>
      <c r="O75" s="557"/>
      <c r="P75" s="557"/>
      <c r="Q75" s="557"/>
      <c r="R75" s="557"/>
      <c r="S75" s="557"/>
      <c r="T75" s="557"/>
      <c r="U75" s="557"/>
      <c r="V75" s="557"/>
      <c r="W75" s="557"/>
      <c r="X75" s="557"/>
    </row>
    <row r="76" spans="1:24" ht="13.5" thickTop="1">
      <c r="A76" s="558" t="s">
        <v>100</v>
      </c>
      <c r="B76" s="559" t="s">
        <v>0</v>
      </c>
      <c r="C76" s="559" t="s">
        <v>172</v>
      </c>
      <c r="D76" s="639"/>
      <c r="E76" s="640"/>
      <c r="F76" s="641"/>
      <c r="G76" s="642"/>
      <c r="H76" s="641"/>
      <c r="I76" s="642"/>
      <c r="J76" s="641"/>
      <c r="K76" s="642"/>
      <c r="L76" s="559" t="s">
        <v>2</v>
      </c>
      <c r="M76" s="559" t="s">
        <v>72</v>
      </c>
      <c r="N76" s="559" t="s">
        <v>173</v>
      </c>
      <c r="O76" s="560" t="s">
        <v>4</v>
      </c>
      <c r="P76" s="561"/>
      <c r="Q76" s="643" t="s">
        <v>174</v>
      </c>
      <c r="R76" s="644"/>
      <c r="S76" s="645" t="s">
        <v>175</v>
      </c>
      <c r="T76" s="646"/>
      <c r="U76" s="647" t="s">
        <v>176</v>
      </c>
      <c r="V76" s="648"/>
      <c r="W76" s="649" t="s">
        <v>177</v>
      </c>
      <c r="X76" s="650"/>
    </row>
    <row r="77" spans="1:24" ht="15.75">
      <c r="A77" s="562" t="s">
        <v>40</v>
      </c>
      <c r="B77" s="580" t="s">
        <v>414</v>
      </c>
      <c r="C77" s="564" t="s">
        <v>181</v>
      </c>
      <c r="D77" s="565"/>
      <c r="E77" s="566"/>
      <c r="F77" s="567"/>
      <c r="G77" s="568"/>
      <c r="H77" s="568"/>
      <c r="I77" s="568"/>
      <c r="J77" s="568"/>
      <c r="K77" s="568"/>
      <c r="L77" s="569">
        <f aca="true" t="shared" si="8" ref="L77:M83">Q77+S77+U77+W77</f>
        <v>317</v>
      </c>
      <c r="M77" s="570">
        <f t="shared" si="8"/>
        <v>126</v>
      </c>
      <c r="N77" s="568"/>
      <c r="O77" s="571">
        <f aca="true" t="shared" si="9" ref="O77:O84">SUM(L77:M77)</f>
        <v>443</v>
      </c>
      <c r="P77" s="572"/>
      <c r="Q77" s="574">
        <v>168</v>
      </c>
      <c r="R77" s="575">
        <v>63</v>
      </c>
      <c r="S77" s="576">
        <v>149</v>
      </c>
      <c r="T77" s="576">
        <v>63</v>
      </c>
      <c r="U77" s="577"/>
      <c r="V77" s="577"/>
      <c r="W77" s="578"/>
      <c r="X77" s="579"/>
    </row>
    <row r="78" spans="1:24" ht="15.75">
      <c r="A78" s="562" t="s">
        <v>41</v>
      </c>
      <c r="B78" s="563" t="s">
        <v>415</v>
      </c>
      <c r="C78" s="581" t="s">
        <v>179</v>
      </c>
      <c r="D78" s="582"/>
      <c r="E78" s="582"/>
      <c r="F78" s="567"/>
      <c r="G78" s="568"/>
      <c r="H78" s="568"/>
      <c r="I78" s="568"/>
      <c r="J78" s="568"/>
      <c r="K78" s="568"/>
      <c r="L78" s="569">
        <f t="shared" si="8"/>
        <v>325</v>
      </c>
      <c r="M78" s="570">
        <f t="shared" si="8"/>
        <v>108</v>
      </c>
      <c r="N78" s="568"/>
      <c r="O78" s="571">
        <f t="shared" si="9"/>
        <v>433</v>
      </c>
      <c r="P78" s="572"/>
      <c r="Q78" s="583">
        <v>164</v>
      </c>
      <c r="R78" s="575">
        <v>54</v>
      </c>
      <c r="S78" s="576">
        <v>161</v>
      </c>
      <c r="T78" s="576">
        <v>54</v>
      </c>
      <c r="U78" s="577"/>
      <c r="V78" s="577"/>
      <c r="W78" s="578"/>
      <c r="X78" s="579"/>
    </row>
    <row r="79" spans="1:24" ht="15.75">
      <c r="A79" s="562" t="s">
        <v>42</v>
      </c>
      <c r="B79" s="580" t="s">
        <v>416</v>
      </c>
      <c r="C79" s="564" t="s">
        <v>181</v>
      </c>
      <c r="D79" s="565"/>
      <c r="E79" s="566"/>
      <c r="F79" s="567"/>
      <c r="G79" s="568"/>
      <c r="H79" s="568"/>
      <c r="I79" s="568"/>
      <c r="J79" s="568"/>
      <c r="K79" s="568"/>
      <c r="L79" s="569">
        <f t="shared" si="8"/>
        <v>285</v>
      </c>
      <c r="M79" s="570">
        <f t="shared" si="8"/>
        <v>132</v>
      </c>
      <c r="N79" s="568"/>
      <c r="O79" s="571">
        <f t="shared" si="9"/>
        <v>417</v>
      </c>
      <c r="P79" s="572"/>
      <c r="Q79" s="574">
        <v>130</v>
      </c>
      <c r="R79" s="575">
        <v>52</v>
      </c>
      <c r="S79" s="576">
        <v>155</v>
      </c>
      <c r="T79" s="576">
        <v>80</v>
      </c>
      <c r="U79" s="577"/>
      <c r="V79" s="577"/>
      <c r="W79" s="578"/>
      <c r="X79" s="579"/>
    </row>
    <row r="80" spans="1:24" ht="15.75">
      <c r="A80" s="562" t="s">
        <v>43</v>
      </c>
      <c r="B80" s="563" t="s">
        <v>417</v>
      </c>
      <c r="C80" s="581" t="s">
        <v>179</v>
      </c>
      <c r="D80" s="566"/>
      <c r="E80" s="566"/>
      <c r="F80" s="567"/>
      <c r="G80" s="568"/>
      <c r="H80" s="568"/>
      <c r="I80" s="568"/>
      <c r="J80" s="568"/>
      <c r="K80" s="568"/>
      <c r="L80" s="569">
        <f t="shared" si="8"/>
        <v>284</v>
      </c>
      <c r="M80" s="570">
        <f t="shared" si="8"/>
        <v>129</v>
      </c>
      <c r="N80" s="568"/>
      <c r="O80" s="571">
        <f t="shared" si="9"/>
        <v>413</v>
      </c>
      <c r="P80" s="572"/>
      <c r="Q80" s="583">
        <v>143</v>
      </c>
      <c r="R80" s="575">
        <v>67</v>
      </c>
      <c r="S80" s="576">
        <v>141</v>
      </c>
      <c r="T80" s="576">
        <v>62</v>
      </c>
      <c r="U80" s="577"/>
      <c r="V80" s="577"/>
      <c r="W80" s="578"/>
      <c r="X80" s="579"/>
    </row>
    <row r="81" spans="1:24" ht="15.75">
      <c r="A81" s="562" t="s">
        <v>44</v>
      </c>
      <c r="B81" s="599" t="s">
        <v>418</v>
      </c>
      <c r="C81" s="564" t="s">
        <v>181</v>
      </c>
      <c r="D81" s="566"/>
      <c r="E81" s="566"/>
      <c r="F81" s="600"/>
      <c r="G81" s="601"/>
      <c r="H81" s="601"/>
      <c r="I81" s="601"/>
      <c r="J81" s="601"/>
      <c r="K81" s="601"/>
      <c r="L81" s="602">
        <f t="shared" si="8"/>
        <v>291</v>
      </c>
      <c r="M81" s="603">
        <f t="shared" si="8"/>
        <v>105</v>
      </c>
      <c r="N81" s="601"/>
      <c r="O81" s="604">
        <f t="shared" si="9"/>
        <v>396</v>
      </c>
      <c r="P81" s="572"/>
      <c r="Q81" s="605">
        <v>134</v>
      </c>
      <c r="R81" s="606">
        <v>61</v>
      </c>
      <c r="S81" s="607">
        <v>157</v>
      </c>
      <c r="T81" s="607">
        <v>44</v>
      </c>
      <c r="U81" s="608"/>
      <c r="V81" s="608"/>
      <c r="W81" s="609"/>
      <c r="X81" s="610"/>
    </row>
    <row r="82" spans="1:24" ht="15.75">
      <c r="A82" s="562" t="s">
        <v>45</v>
      </c>
      <c r="B82" s="563" t="s">
        <v>419</v>
      </c>
      <c r="C82" s="564" t="s">
        <v>181</v>
      </c>
      <c r="D82" s="566"/>
      <c r="E82" s="566"/>
      <c r="F82" s="567"/>
      <c r="G82" s="568"/>
      <c r="H82" s="568"/>
      <c r="I82" s="568"/>
      <c r="J82" s="568"/>
      <c r="K82" s="568"/>
      <c r="L82" s="569">
        <f t="shared" si="8"/>
        <v>259</v>
      </c>
      <c r="M82" s="570">
        <f t="shared" si="8"/>
        <v>110</v>
      </c>
      <c r="N82" s="568"/>
      <c r="O82" s="571">
        <f t="shared" si="9"/>
        <v>369</v>
      </c>
      <c r="P82" s="572"/>
      <c r="Q82" s="574">
        <v>137</v>
      </c>
      <c r="R82" s="575">
        <v>62</v>
      </c>
      <c r="S82" s="576">
        <v>122</v>
      </c>
      <c r="T82" s="576">
        <v>48</v>
      </c>
      <c r="U82" s="577"/>
      <c r="V82" s="577"/>
      <c r="W82" s="578"/>
      <c r="X82" s="579"/>
    </row>
    <row r="83" spans="1:24" ht="15.75">
      <c r="A83" s="562" t="s">
        <v>46</v>
      </c>
      <c r="B83" s="563" t="s">
        <v>420</v>
      </c>
      <c r="C83" s="564" t="s">
        <v>181</v>
      </c>
      <c r="D83" s="566"/>
      <c r="E83" s="566"/>
      <c r="F83" s="567"/>
      <c r="G83" s="568"/>
      <c r="H83" s="568"/>
      <c r="I83" s="568"/>
      <c r="J83" s="568"/>
      <c r="K83" s="568"/>
      <c r="L83" s="569">
        <f t="shared" si="8"/>
        <v>275</v>
      </c>
      <c r="M83" s="570">
        <f t="shared" si="8"/>
        <v>80</v>
      </c>
      <c r="N83" s="568"/>
      <c r="O83" s="571">
        <f t="shared" si="9"/>
        <v>355</v>
      </c>
      <c r="P83" s="572"/>
      <c r="Q83" s="574">
        <v>146</v>
      </c>
      <c r="R83" s="575">
        <v>54</v>
      </c>
      <c r="S83" s="576">
        <v>129</v>
      </c>
      <c r="T83" s="576">
        <v>26</v>
      </c>
      <c r="U83" s="577"/>
      <c r="V83" s="577"/>
      <c r="W83" s="578"/>
      <c r="X83" s="579"/>
    </row>
    <row r="84" spans="1:24" ht="16.5" thickBot="1">
      <c r="A84" s="584" t="s">
        <v>47</v>
      </c>
      <c r="B84" s="585" t="s">
        <v>421</v>
      </c>
      <c r="C84" s="586" t="s">
        <v>179</v>
      </c>
      <c r="D84" s="587"/>
      <c r="E84" s="587"/>
      <c r="F84" s="588"/>
      <c r="G84" s="589"/>
      <c r="H84" s="589"/>
      <c r="I84" s="589"/>
      <c r="J84" s="589"/>
      <c r="K84" s="589"/>
      <c r="L84" s="590">
        <f>Q84+S84+U84+W84</f>
        <v>248</v>
      </c>
      <c r="M84" s="591">
        <f>R84+T84+V84+X84</f>
        <v>71</v>
      </c>
      <c r="N84" s="589"/>
      <c r="O84" s="592">
        <f t="shared" si="9"/>
        <v>319</v>
      </c>
      <c r="P84" s="572"/>
      <c r="Q84" s="593">
        <v>138</v>
      </c>
      <c r="R84" s="594">
        <v>36</v>
      </c>
      <c r="S84" s="595">
        <v>110</v>
      </c>
      <c r="T84" s="595">
        <v>35</v>
      </c>
      <c r="U84" s="596"/>
      <c r="V84" s="596"/>
      <c r="W84" s="597"/>
      <c r="X84" s="598"/>
    </row>
    <row r="85" ht="13.5" thickTop="1"/>
    <row r="87" spans="1:25" ht="18.75">
      <c r="A87" s="471" t="s">
        <v>406</v>
      </c>
      <c r="B87" s="471"/>
      <c r="C87" s="471"/>
      <c r="D87" s="471"/>
      <c r="E87" s="471"/>
      <c r="F87" s="471"/>
      <c r="G87" s="471"/>
      <c r="H87" s="471"/>
      <c r="I87" s="471"/>
      <c r="J87" s="471"/>
      <c r="K87" s="471"/>
      <c r="L87" s="471"/>
      <c r="M87" s="471"/>
      <c r="N87" s="471"/>
      <c r="O87" s="471"/>
      <c r="P87" s="471"/>
      <c r="Q87" s="471"/>
      <c r="R87" s="471"/>
      <c r="S87" s="471"/>
      <c r="T87" s="471"/>
      <c r="U87" s="471"/>
      <c r="V87" s="471"/>
      <c r="W87" s="471"/>
      <c r="X87" s="471"/>
      <c r="Y87" s="471"/>
    </row>
    <row r="88" spans="1:25" ht="18.75">
      <c r="A88" s="638" t="s">
        <v>422</v>
      </c>
      <c r="B88" s="471"/>
      <c r="C88" s="471"/>
      <c r="D88" s="471"/>
      <c r="E88" s="471"/>
      <c r="F88" s="471"/>
      <c r="G88" s="471"/>
      <c r="H88" s="471"/>
      <c r="I88" s="471"/>
      <c r="J88" s="471"/>
      <c r="K88" s="471"/>
      <c r="L88" s="471"/>
      <c r="M88" s="471"/>
      <c r="N88" s="471"/>
      <c r="O88" s="471"/>
      <c r="P88" s="471"/>
      <c r="Q88" s="471"/>
      <c r="R88" s="471"/>
      <c r="S88" s="471"/>
      <c r="T88" s="471"/>
      <c r="U88" s="471"/>
      <c r="V88" s="471"/>
      <c r="W88" s="471"/>
      <c r="X88" s="471"/>
      <c r="Y88" s="471"/>
    </row>
    <row r="89" spans="1:25" ht="15.75" thickBot="1">
      <c r="A89" s="556"/>
      <c r="B89" s="557"/>
      <c r="C89" s="557"/>
      <c r="D89" s="557"/>
      <c r="E89" s="557"/>
      <c r="F89" s="557"/>
      <c r="G89" s="557"/>
      <c r="H89" s="557"/>
      <c r="I89" s="557"/>
      <c r="J89" s="557"/>
      <c r="K89" s="557"/>
      <c r="L89" s="557"/>
      <c r="M89" s="557"/>
      <c r="N89" s="557"/>
      <c r="O89" s="557"/>
      <c r="P89" s="557"/>
      <c r="Q89" s="557"/>
      <c r="R89" s="557"/>
      <c r="S89" s="557"/>
      <c r="T89" s="557"/>
      <c r="U89" s="557"/>
      <c r="V89" s="557"/>
      <c r="W89" s="557"/>
      <c r="X89" s="557"/>
      <c r="Y89"/>
    </row>
    <row r="90" spans="1:25" ht="13.5" thickTop="1">
      <c r="A90" s="558" t="s">
        <v>100</v>
      </c>
      <c r="B90" s="559" t="s">
        <v>0</v>
      </c>
      <c r="C90" s="559" t="s">
        <v>172</v>
      </c>
      <c r="D90" s="639"/>
      <c r="E90" s="640"/>
      <c r="F90" s="641"/>
      <c r="G90" s="642"/>
      <c r="H90" s="641"/>
      <c r="I90" s="642"/>
      <c r="J90" s="641"/>
      <c r="K90" s="642"/>
      <c r="L90" s="559" t="s">
        <v>2</v>
      </c>
      <c r="M90" s="559" t="s">
        <v>72</v>
      </c>
      <c r="N90" s="559" t="s">
        <v>173</v>
      </c>
      <c r="O90" s="560" t="s">
        <v>4</v>
      </c>
      <c r="P90" s="561"/>
      <c r="Q90" s="643" t="s">
        <v>174</v>
      </c>
      <c r="R90" s="644"/>
      <c r="S90" s="645" t="s">
        <v>175</v>
      </c>
      <c r="T90" s="646"/>
      <c r="U90" s="647" t="s">
        <v>176</v>
      </c>
      <c r="V90" s="648"/>
      <c r="W90" s="649" t="s">
        <v>177</v>
      </c>
      <c r="X90" s="650"/>
      <c r="Y90"/>
    </row>
    <row r="91" spans="1:25" ht="15.75">
      <c r="A91" s="562" t="s">
        <v>40</v>
      </c>
      <c r="B91" s="580" t="s">
        <v>423</v>
      </c>
      <c r="C91" s="564" t="s">
        <v>181</v>
      </c>
      <c r="D91" s="565"/>
      <c r="E91" s="566"/>
      <c r="F91" s="567"/>
      <c r="G91" s="568"/>
      <c r="H91" s="568"/>
      <c r="I91" s="568"/>
      <c r="J91" s="568"/>
      <c r="K91" s="568"/>
      <c r="L91" s="569">
        <f>Q91+S91+U91+W91</f>
        <v>310</v>
      </c>
      <c r="M91" s="570">
        <f>R91+T91+V91+X91</f>
        <v>132</v>
      </c>
      <c r="N91" s="568"/>
      <c r="O91" s="571">
        <f>SUM(L91:M91)</f>
        <v>442</v>
      </c>
      <c r="P91" s="572"/>
      <c r="Q91" s="574">
        <v>167</v>
      </c>
      <c r="R91" s="575">
        <v>62</v>
      </c>
      <c r="S91" s="576">
        <v>143</v>
      </c>
      <c r="T91" s="576">
        <v>70</v>
      </c>
      <c r="U91" s="577"/>
      <c r="V91" s="577"/>
      <c r="W91" s="578"/>
      <c r="X91" s="579"/>
      <c r="Y91" s="611"/>
    </row>
    <row r="92" spans="1:25" ht="15.75">
      <c r="A92" s="562" t="s">
        <v>41</v>
      </c>
      <c r="B92" s="580" t="s">
        <v>424</v>
      </c>
      <c r="C92" s="564" t="s">
        <v>181</v>
      </c>
      <c r="D92" s="566"/>
      <c r="E92" s="566"/>
      <c r="F92" s="567"/>
      <c r="G92" s="568"/>
      <c r="H92" s="568"/>
      <c r="I92" s="568"/>
      <c r="J92" s="568"/>
      <c r="K92" s="568"/>
      <c r="L92" s="569">
        <f>Q92+S92+U92+W92</f>
        <v>213</v>
      </c>
      <c r="M92" s="570">
        <f>R92+T92+V92+X92</f>
        <v>73</v>
      </c>
      <c r="N92" s="568"/>
      <c r="O92" s="571">
        <f>SUM(L92:M92)</f>
        <v>286</v>
      </c>
      <c r="P92" s="572"/>
      <c r="Q92" s="574">
        <v>112</v>
      </c>
      <c r="R92" s="575">
        <v>44</v>
      </c>
      <c r="S92" s="576">
        <v>101</v>
      </c>
      <c r="T92" s="576">
        <v>29</v>
      </c>
      <c r="U92" s="577"/>
      <c r="V92" s="577"/>
      <c r="W92" s="578"/>
      <c r="X92" s="579"/>
      <c r="Y92" s="611"/>
    </row>
  </sheetData>
  <sheetProtection/>
  <mergeCells count="76">
    <mergeCell ref="A46:Y46"/>
    <mergeCell ref="A47:Y47"/>
    <mergeCell ref="D49:E49"/>
    <mergeCell ref="F49:G49"/>
    <mergeCell ref="H49:I49"/>
    <mergeCell ref="J49:K49"/>
    <mergeCell ref="Q49:R49"/>
    <mergeCell ref="S49:T49"/>
    <mergeCell ref="U49:V49"/>
    <mergeCell ref="W49:X49"/>
    <mergeCell ref="U30:V31"/>
    <mergeCell ref="W30:W31"/>
    <mergeCell ref="X30:X31"/>
    <mergeCell ref="Y30:Y31"/>
    <mergeCell ref="A27:AA27"/>
    <mergeCell ref="A28:AA28"/>
    <mergeCell ref="A30:A31"/>
    <mergeCell ref="B30:B31"/>
    <mergeCell ref="O30:P31"/>
    <mergeCell ref="Q30:R31"/>
    <mergeCell ref="S30:T31"/>
    <mergeCell ref="C30:M31"/>
    <mergeCell ref="Z30:Z31"/>
    <mergeCell ref="AA30:AC30"/>
    <mergeCell ref="A2:Y2"/>
    <mergeCell ref="A1:Y1"/>
    <mergeCell ref="Q4:R4"/>
    <mergeCell ref="S4:T4"/>
    <mergeCell ref="U4:V4"/>
    <mergeCell ref="W4:X4"/>
    <mergeCell ref="D4:E4"/>
    <mergeCell ref="F4:G4"/>
    <mergeCell ref="H4:I4"/>
    <mergeCell ref="J4:K4"/>
    <mergeCell ref="C32:M32"/>
    <mergeCell ref="C33:M33"/>
    <mergeCell ref="C34:M34"/>
    <mergeCell ref="C35:M35"/>
    <mergeCell ref="C36:M36"/>
    <mergeCell ref="C43:M43"/>
    <mergeCell ref="C42:M42"/>
    <mergeCell ref="C37:M37"/>
    <mergeCell ref="C38:M38"/>
    <mergeCell ref="C39:M39"/>
    <mergeCell ref="C40:M40"/>
    <mergeCell ref="C41:M41"/>
    <mergeCell ref="A62:X62"/>
    <mergeCell ref="A63:X63"/>
    <mergeCell ref="D65:E65"/>
    <mergeCell ref="F65:G65"/>
    <mergeCell ref="H65:I65"/>
    <mergeCell ref="J65:K65"/>
    <mergeCell ref="Q65:R65"/>
    <mergeCell ref="S65:T65"/>
    <mergeCell ref="U65:V65"/>
    <mergeCell ref="W65:X65"/>
    <mergeCell ref="A73:X73"/>
    <mergeCell ref="A74:X74"/>
    <mergeCell ref="D76:E76"/>
    <mergeCell ref="F76:G76"/>
    <mergeCell ref="H76:I76"/>
    <mergeCell ref="J76:K76"/>
    <mergeCell ref="Q76:R76"/>
    <mergeCell ref="S76:T76"/>
    <mergeCell ref="U76:V76"/>
    <mergeCell ref="W76:X76"/>
    <mergeCell ref="A87:Y87"/>
    <mergeCell ref="A88:Y88"/>
    <mergeCell ref="D90:E90"/>
    <mergeCell ref="F90:G90"/>
    <mergeCell ref="H90:I90"/>
    <mergeCell ref="J90:K90"/>
    <mergeCell ref="Q90:R90"/>
    <mergeCell ref="S90:T90"/>
    <mergeCell ref="U90:V90"/>
    <mergeCell ref="W90:X90"/>
  </mergeCells>
  <printOptions/>
  <pageMargins left="0.75" right="0.75" top="1" bottom="1" header="0.4921259845" footer="0.4921259845"/>
  <pageSetup fitToHeight="2" fitToWidth="1"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116"/>
  <sheetViews>
    <sheetView tabSelected="1" workbookViewId="0" topLeftCell="A85">
      <selection activeCell="D93" sqref="D93"/>
    </sheetView>
  </sheetViews>
  <sheetFormatPr defaultColWidth="9.00390625" defaultRowHeight="12.75"/>
  <cols>
    <col min="1" max="1" width="1.875" style="278" customWidth="1"/>
    <col min="2" max="2" width="6.125" style="279" customWidth="1"/>
    <col min="3" max="4" width="18.75390625" style="279" customWidth="1"/>
    <col min="5" max="18" width="5.75390625" style="279" customWidth="1"/>
    <col min="19" max="19" width="8.75390625" style="279" customWidth="1"/>
    <col min="20" max="20" width="8.75390625" style="278" customWidth="1"/>
    <col min="21" max="21" width="10.75390625" style="278" customWidth="1"/>
    <col min="22" max="16384" width="9.125" style="278" customWidth="1"/>
  </cols>
  <sheetData>
    <row r="1" spans="2:21" ht="26.25">
      <c r="B1" s="713" t="s">
        <v>203</v>
      </c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  <c r="T1" s="713"/>
      <c r="U1" s="277"/>
    </row>
    <row r="2" ht="13.5" thickBot="1"/>
    <row r="3" spans="2:20" ht="13.5" thickBot="1">
      <c r="B3" s="280" t="s">
        <v>204</v>
      </c>
      <c r="C3" s="281" t="s">
        <v>205</v>
      </c>
      <c r="D3" s="281" t="s">
        <v>1</v>
      </c>
      <c r="E3" s="281" t="s">
        <v>206</v>
      </c>
      <c r="F3" s="281" t="s">
        <v>207</v>
      </c>
      <c r="G3" s="281" t="s">
        <v>208</v>
      </c>
      <c r="H3" s="281" t="s">
        <v>209</v>
      </c>
      <c r="I3" s="281" t="s">
        <v>210</v>
      </c>
      <c r="J3" s="281" t="s">
        <v>211</v>
      </c>
      <c r="K3" s="281" t="s">
        <v>212</v>
      </c>
      <c r="L3" s="281" t="s">
        <v>213</v>
      </c>
      <c r="M3" s="281" t="s">
        <v>214</v>
      </c>
      <c r="N3" s="281" t="s">
        <v>215</v>
      </c>
      <c r="O3" s="281" t="s">
        <v>216</v>
      </c>
      <c r="P3" s="281" t="s">
        <v>217</v>
      </c>
      <c r="Q3" s="281" t="s">
        <v>73</v>
      </c>
      <c r="R3" s="281" t="s">
        <v>218</v>
      </c>
      <c r="S3" s="281" t="s">
        <v>219</v>
      </c>
      <c r="T3" s="282" t="s">
        <v>60</v>
      </c>
    </row>
    <row r="4" spans="2:20" ht="12.75">
      <c r="B4" s="283">
        <v>13</v>
      </c>
      <c r="C4" s="299" t="s">
        <v>220</v>
      </c>
      <c r="D4" s="299" t="s">
        <v>221</v>
      </c>
      <c r="E4" s="299">
        <v>95</v>
      </c>
      <c r="F4" s="299">
        <v>61</v>
      </c>
      <c r="G4" s="299">
        <f aca="true" t="shared" si="0" ref="G4:G24">SUM(E4:F4)</f>
        <v>156</v>
      </c>
      <c r="H4" s="299">
        <v>97</v>
      </c>
      <c r="I4" s="299">
        <v>63</v>
      </c>
      <c r="J4" s="299">
        <f aca="true" t="shared" si="1" ref="J4:J24">SUM(H4:I4)</f>
        <v>160</v>
      </c>
      <c r="K4" s="299">
        <v>97</v>
      </c>
      <c r="L4" s="299">
        <v>43</v>
      </c>
      <c r="M4" s="299">
        <f aca="true" t="shared" si="2" ref="M4:M24">SUM(K4:L4)</f>
        <v>140</v>
      </c>
      <c r="N4" s="299">
        <v>92</v>
      </c>
      <c r="O4" s="299">
        <v>63</v>
      </c>
      <c r="P4" s="299">
        <f aca="true" t="shared" si="3" ref="P4:P24">SUM(N4:O4)</f>
        <v>155</v>
      </c>
      <c r="Q4" s="299">
        <f aca="true" t="shared" si="4" ref="Q4:Q24">SUM(E4,H4,K4,N4)</f>
        <v>381</v>
      </c>
      <c r="R4" s="299">
        <f aca="true" t="shared" si="5" ref="R4:R24">SUM(F4,I4,L4,O4)</f>
        <v>230</v>
      </c>
      <c r="S4" s="303">
        <f aca="true" t="shared" si="6" ref="S4:S24">Q4+R4</f>
        <v>611</v>
      </c>
      <c r="T4" s="304">
        <v>1</v>
      </c>
    </row>
    <row r="5" spans="2:20" ht="12.75">
      <c r="B5" s="283">
        <v>1</v>
      </c>
      <c r="C5" s="289" t="s">
        <v>222</v>
      </c>
      <c r="D5" s="289" t="s">
        <v>221</v>
      </c>
      <c r="E5" s="289">
        <v>98</v>
      </c>
      <c r="F5" s="289">
        <v>36</v>
      </c>
      <c r="G5" s="289">
        <f t="shared" si="0"/>
        <v>134</v>
      </c>
      <c r="H5" s="289">
        <v>93</v>
      </c>
      <c r="I5" s="289">
        <v>77</v>
      </c>
      <c r="J5" s="299">
        <f t="shared" si="1"/>
        <v>170</v>
      </c>
      <c r="K5" s="289">
        <v>92</v>
      </c>
      <c r="L5" s="289">
        <v>45</v>
      </c>
      <c r="M5" s="299">
        <f t="shared" si="2"/>
        <v>137</v>
      </c>
      <c r="N5" s="289">
        <v>92</v>
      </c>
      <c r="O5" s="289">
        <v>54</v>
      </c>
      <c r="P5" s="299">
        <f t="shared" si="3"/>
        <v>146</v>
      </c>
      <c r="Q5" s="299">
        <f t="shared" si="4"/>
        <v>375</v>
      </c>
      <c r="R5" s="299">
        <f t="shared" si="5"/>
        <v>212</v>
      </c>
      <c r="S5" s="290">
        <f t="shared" si="6"/>
        <v>587</v>
      </c>
      <c r="T5" s="305">
        <v>2</v>
      </c>
    </row>
    <row r="6" spans="2:20" ht="12.75">
      <c r="B6" s="283">
        <v>9</v>
      </c>
      <c r="C6" s="289" t="s">
        <v>223</v>
      </c>
      <c r="D6" s="289" t="s">
        <v>221</v>
      </c>
      <c r="E6" s="289">
        <v>81</v>
      </c>
      <c r="F6" s="289">
        <v>53</v>
      </c>
      <c r="G6" s="289">
        <f t="shared" si="0"/>
        <v>134</v>
      </c>
      <c r="H6" s="289">
        <v>90</v>
      </c>
      <c r="I6" s="289">
        <v>60</v>
      </c>
      <c r="J6" s="289">
        <f t="shared" si="1"/>
        <v>150</v>
      </c>
      <c r="K6" s="289">
        <v>103</v>
      </c>
      <c r="L6" s="289">
        <v>43</v>
      </c>
      <c r="M6" s="289">
        <f t="shared" si="2"/>
        <v>146</v>
      </c>
      <c r="N6" s="289">
        <v>98</v>
      </c>
      <c r="O6" s="289">
        <v>45</v>
      </c>
      <c r="P6" s="289">
        <f t="shared" si="3"/>
        <v>143</v>
      </c>
      <c r="Q6" s="289">
        <f t="shared" si="4"/>
        <v>372</v>
      </c>
      <c r="R6" s="289">
        <f t="shared" si="5"/>
        <v>201</v>
      </c>
      <c r="S6" s="290">
        <f t="shared" si="6"/>
        <v>573</v>
      </c>
      <c r="T6" s="305">
        <v>3</v>
      </c>
    </row>
    <row r="7" spans="2:20" ht="12.75">
      <c r="B7" s="283">
        <v>2</v>
      </c>
      <c r="C7" s="289" t="s">
        <v>224</v>
      </c>
      <c r="D7" s="289" t="s">
        <v>225</v>
      </c>
      <c r="E7" s="289">
        <v>93</v>
      </c>
      <c r="F7" s="289">
        <v>32</v>
      </c>
      <c r="G7" s="289">
        <f t="shared" si="0"/>
        <v>125</v>
      </c>
      <c r="H7" s="289">
        <v>91</v>
      </c>
      <c r="I7" s="289">
        <v>60</v>
      </c>
      <c r="J7" s="289">
        <f t="shared" si="1"/>
        <v>151</v>
      </c>
      <c r="K7" s="289">
        <v>100</v>
      </c>
      <c r="L7" s="289">
        <v>54</v>
      </c>
      <c r="M7" s="289">
        <f t="shared" si="2"/>
        <v>154</v>
      </c>
      <c r="N7" s="289">
        <v>86</v>
      </c>
      <c r="O7" s="289">
        <v>53</v>
      </c>
      <c r="P7" s="289">
        <f t="shared" si="3"/>
        <v>139</v>
      </c>
      <c r="Q7" s="289">
        <f t="shared" si="4"/>
        <v>370</v>
      </c>
      <c r="R7" s="289">
        <f t="shared" si="5"/>
        <v>199</v>
      </c>
      <c r="S7" s="290">
        <f t="shared" si="6"/>
        <v>569</v>
      </c>
      <c r="T7" s="305">
        <v>4</v>
      </c>
    </row>
    <row r="8" spans="2:20" ht="12.75">
      <c r="B8" s="283">
        <v>16</v>
      </c>
      <c r="C8" s="299" t="s">
        <v>226</v>
      </c>
      <c r="D8" s="289" t="s">
        <v>221</v>
      </c>
      <c r="E8" s="299">
        <v>85</v>
      </c>
      <c r="F8" s="299">
        <v>45</v>
      </c>
      <c r="G8" s="299">
        <f t="shared" si="0"/>
        <v>130</v>
      </c>
      <c r="H8" s="299">
        <v>91</v>
      </c>
      <c r="I8" s="299">
        <v>42</v>
      </c>
      <c r="J8" s="299">
        <f t="shared" si="1"/>
        <v>133</v>
      </c>
      <c r="K8" s="299">
        <v>99</v>
      </c>
      <c r="L8" s="299">
        <v>44</v>
      </c>
      <c r="M8" s="299">
        <f t="shared" si="2"/>
        <v>143</v>
      </c>
      <c r="N8" s="299">
        <v>96</v>
      </c>
      <c r="O8" s="299">
        <v>62</v>
      </c>
      <c r="P8" s="299">
        <f t="shared" si="3"/>
        <v>158</v>
      </c>
      <c r="Q8" s="299">
        <f t="shared" si="4"/>
        <v>371</v>
      </c>
      <c r="R8" s="299">
        <f t="shared" si="5"/>
        <v>193</v>
      </c>
      <c r="S8" s="303">
        <f t="shared" si="6"/>
        <v>564</v>
      </c>
      <c r="T8" s="305">
        <v>5</v>
      </c>
    </row>
    <row r="9" spans="2:20" ht="12.75">
      <c r="B9" s="283">
        <v>19</v>
      </c>
      <c r="C9" s="289" t="s">
        <v>227</v>
      </c>
      <c r="D9" s="289" t="s">
        <v>225</v>
      </c>
      <c r="E9" s="289">
        <v>88</v>
      </c>
      <c r="F9" s="289">
        <v>44</v>
      </c>
      <c r="G9" s="289">
        <f t="shared" si="0"/>
        <v>132</v>
      </c>
      <c r="H9" s="289">
        <v>85</v>
      </c>
      <c r="I9" s="289">
        <v>51</v>
      </c>
      <c r="J9" s="289">
        <f t="shared" si="1"/>
        <v>136</v>
      </c>
      <c r="K9" s="289">
        <v>102</v>
      </c>
      <c r="L9" s="289">
        <v>43</v>
      </c>
      <c r="M9" s="289">
        <f t="shared" si="2"/>
        <v>145</v>
      </c>
      <c r="N9" s="289">
        <v>102</v>
      </c>
      <c r="O9" s="289">
        <v>45</v>
      </c>
      <c r="P9" s="289">
        <f t="shared" si="3"/>
        <v>147</v>
      </c>
      <c r="Q9" s="289">
        <f t="shared" si="4"/>
        <v>377</v>
      </c>
      <c r="R9" s="289">
        <f t="shared" si="5"/>
        <v>183</v>
      </c>
      <c r="S9" s="290">
        <f t="shared" si="6"/>
        <v>560</v>
      </c>
      <c r="T9" s="305">
        <v>6</v>
      </c>
    </row>
    <row r="10" spans="2:20" ht="12.75">
      <c r="B10" s="283">
        <v>14</v>
      </c>
      <c r="C10" s="289" t="s">
        <v>228</v>
      </c>
      <c r="D10" s="289" t="s">
        <v>229</v>
      </c>
      <c r="E10" s="289">
        <v>104</v>
      </c>
      <c r="F10" s="289">
        <v>47</v>
      </c>
      <c r="G10" s="289">
        <f t="shared" si="0"/>
        <v>151</v>
      </c>
      <c r="H10" s="289">
        <v>89</v>
      </c>
      <c r="I10" s="289">
        <v>63</v>
      </c>
      <c r="J10" s="289">
        <f t="shared" si="1"/>
        <v>152</v>
      </c>
      <c r="K10" s="289">
        <v>96</v>
      </c>
      <c r="L10" s="289">
        <v>34</v>
      </c>
      <c r="M10" s="289">
        <f t="shared" si="2"/>
        <v>130</v>
      </c>
      <c r="N10" s="289">
        <v>90</v>
      </c>
      <c r="O10" s="289">
        <v>36</v>
      </c>
      <c r="P10" s="289">
        <f t="shared" si="3"/>
        <v>126</v>
      </c>
      <c r="Q10" s="289">
        <f t="shared" si="4"/>
        <v>379</v>
      </c>
      <c r="R10" s="289">
        <f t="shared" si="5"/>
        <v>180</v>
      </c>
      <c r="S10" s="290">
        <f t="shared" si="6"/>
        <v>559</v>
      </c>
      <c r="T10" s="305">
        <v>7</v>
      </c>
    </row>
    <row r="11" spans="2:20" ht="12.75">
      <c r="B11" s="283">
        <v>8</v>
      </c>
      <c r="C11" s="289" t="s">
        <v>230</v>
      </c>
      <c r="D11" s="289" t="s">
        <v>221</v>
      </c>
      <c r="E11" s="289">
        <v>96</v>
      </c>
      <c r="F11" s="289">
        <v>54</v>
      </c>
      <c r="G11" s="289">
        <f t="shared" si="0"/>
        <v>150</v>
      </c>
      <c r="H11" s="289">
        <v>95</v>
      </c>
      <c r="I11" s="289">
        <v>53</v>
      </c>
      <c r="J11" s="289">
        <f t="shared" si="1"/>
        <v>148</v>
      </c>
      <c r="K11" s="289">
        <v>91</v>
      </c>
      <c r="L11" s="289">
        <v>32</v>
      </c>
      <c r="M11" s="289">
        <f t="shared" si="2"/>
        <v>123</v>
      </c>
      <c r="N11" s="289">
        <v>91</v>
      </c>
      <c r="O11" s="289">
        <v>45</v>
      </c>
      <c r="P11" s="289">
        <f t="shared" si="3"/>
        <v>136</v>
      </c>
      <c r="Q11" s="289">
        <f t="shared" si="4"/>
        <v>373</v>
      </c>
      <c r="R11" s="289">
        <f t="shared" si="5"/>
        <v>184</v>
      </c>
      <c r="S11" s="290">
        <f t="shared" si="6"/>
        <v>557</v>
      </c>
      <c r="T11" s="305">
        <v>8</v>
      </c>
    </row>
    <row r="12" spans="2:20" ht="12.75">
      <c r="B12" s="283">
        <v>18</v>
      </c>
      <c r="C12" s="286" t="s">
        <v>231</v>
      </c>
      <c r="D12" s="286" t="s">
        <v>232</v>
      </c>
      <c r="E12" s="286">
        <v>94</v>
      </c>
      <c r="F12" s="286">
        <v>53</v>
      </c>
      <c r="G12" s="286">
        <f t="shared" si="0"/>
        <v>147</v>
      </c>
      <c r="H12" s="286">
        <v>95</v>
      </c>
      <c r="I12" s="286">
        <v>41</v>
      </c>
      <c r="J12" s="286">
        <f t="shared" si="1"/>
        <v>136</v>
      </c>
      <c r="K12" s="286">
        <v>92</v>
      </c>
      <c r="L12" s="286">
        <v>50</v>
      </c>
      <c r="M12" s="286">
        <f t="shared" si="2"/>
        <v>142</v>
      </c>
      <c r="N12" s="286">
        <v>94</v>
      </c>
      <c r="O12" s="286">
        <v>38</v>
      </c>
      <c r="P12" s="286">
        <f t="shared" si="3"/>
        <v>132</v>
      </c>
      <c r="Q12" s="286">
        <f t="shared" si="4"/>
        <v>375</v>
      </c>
      <c r="R12" s="286">
        <f t="shared" si="5"/>
        <v>182</v>
      </c>
      <c r="S12" s="287">
        <f t="shared" si="6"/>
        <v>557</v>
      </c>
      <c r="T12" s="288">
        <v>9</v>
      </c>
    </row>
    <row r="13" spans="2:20" ht="12.75">
      <c r="B13" s="283">
        <v>10</v>
      </c>
      <c r="C13" s="289" t="s">
        <v>233</v>
      </c>
      <c r="D13" s="289" t="s">
        <v>221</v>
      </c>
      <c r="E13" s="289">
        <v>88</v>
      </c>
      <c r="F13" s="289">
        <v>45</v>
      </c>
      <c r="G13" s="289">
        <f t="shared" si="0"/>
        <v>133</v>
      </c>
      <c r="H13" s="289">
        <v>108</v>
      </c>
      <c r="I13" s="289">
        <v>35</v>
      </c>
      <c r="J13" s="289">
        <f t="shared" si="1"/>
        <v>143</v>
      </c>
      <c r="K13" s="289">
        <v>94</v>
      </c>
      <c r="L13" s="289">
        <v>34</v>
      </c>
      <c r="M13" s="289">
        <f t="shared" si="2"/>
        <v>128</v>
      </c>
      <c r="N13" s="289">
        <v>91</v>
      </c>
      <c r="O13" s="289">
        <v>54</v>
      </c>
      <c r="P13" s="289">
        <f t="shared" si="3"/>
        <v>145</v>
      </c>
      <c r="Q13" s="289">
        <f t="shared" si="4"/>
        <v>381</v>
      </c>
      <c r="R13" s="289">
        <f t="shared" si="5"/>
        <v>168</v>
      </c>
      <c r="S13" s="290">
        <f t="shared" si="6"/>
        <v>549</v>
      </c>
      <c r="T13" s="288">
        <v>10</v>
      </c>
    </row>
    <row r="14" spans="2:20" ht="12.75">
      <c r="B14" s="283">
        <v>6</v>
      </c>
      <c r="C14" s="286" t="s">
        <v>234</v>
      </c>
      <c r="D14" s="286" t="s">
        <v>221</v>
      </c>
      <c r="E14" s="286">
        <v>90</v>
      </c>
      <c r="F14" s="286">
        <v>43</v>
      </c>
      <c r="G14" s="286">
        <f t="shared" si="0"/>
        <v>133</v>
      </c>
      <c r="H14" s="286">
        <v>106</v>
      </c>
      <c r="I14" s="286">
        <v>45</v>
      </c>
      <c r="J14" s="283">
        <f t="shared" si="1"/>
        <v>151</v>
      </c>
      <c r="K14" s="286">
        <v>95</v>
      </c>
      <c r="L14" s="286">
        <v>43</v>
      </c>
      <c r="M14" s="283">
        <f t="shared" si="2"/>
        <v>138</v>
      </c>
      <c r="N14" s="286">
        <v>74</v>
      </c>
      <c r="O14" s="286">
        <v>42</v>
      </c>
      <c r="P14" s="283">
        <f t="shared" si="3"/>
        <v>116</v>
      </c>
      <c r="Q14" s="283">
        <f t="shared" si="4"/>
        <v>365</v>
      </c>
      <c r="R14" s="283">
        <f t="shared" si="5"/>
        <v>173</v>
      </c>
      <c r="S14" s="287">
        <f t="shared" si="6"/>
        <v>538</v>
      </c>
      <c r="T14" s="288">
        <v>11</v>
      </c>
    </row>
    <row r="15" spans="2:20" ht="12.75">
      <c r="B15" s="283">
        <v>12</v>
      </c>
      <c r="C15" s="289" t="s">
        <v>235</v>
      </c>
      <c r="D15" s="289" t="s">
        <v>221</v>
      </c>
      <c r="E15" s="289">
        <v>84</v>
      </c>
      <c r="F15" s="289">
        <v>33</v>
      </c>
      <c r="G15" s="289">
        <f t="shared" si="0"/>
        <v>117</v>
      </c>
      <c r="H15" s="289">
        <v>90</v>
      </c>
      <c r="I15" s="289">
        <v>45</v>
      </c>
      <c r="J15" s="289">
        <f t="shared" si="1"/>
        <v>135</v>
      </c>
      <c r="K15" s="289">
        <v>96</v>
      </c>
      <c r="L15" s="289">
        <v>44</v>
      </c>
      <c r="M15" s="289">
        <f t="shared" si="2"/>
        <v>140</v>
      </c>
      <c r="N15" s="289">
        <v>101</v>
      </c>
      <c r="O15" s="289">
        <v>44</v>
      </c>
      <c r="P15" s="289">
        <f t="shared" si="3"/>
        <v>145</v>
      </c>
      <c r="Q15" s="289">
        <f t="shared" si="4"/>
        <v>371</v>
      </c>
      <c r="R15" s="289">
        <f t="shared" si="5"/>
        <v>166</v>
      </c>
      <c r="S15" s="290">
        <f t="shared" si="6"/>
        <v>537</v>
      </c>
      <c r="T15" s="288">
        <v>12</v>
      </c>
    </row>
    <row r="16" spans="2:20" ht="12.75">
      <c r="B16" s="283">
        <v>5</v>
      </c>
      <c r="C16" s="286" t="s">
        <v>236</v>
      </c>
      <c r="D16" s="286" t="s">
        <v>232</v>
      </c>
      <c r="E16" s="286">
        <v>97</v>
      </c>
      <c r="F16" s="286">
        <v>49</v>
      </c>
      <c r="G16" s="286">
        <f t="shared" si="0"/>
        <v>146</v>
      </c>
      <c r="H16" s="286">
        <v>102</v>
      </c>
      <c r="I16" s="286">
        <v>33</v>
      </c>
      <c r="J16" s="286">
        <f t="shared" si="1"/>
        <v>135</v>
      </c>
      <c r="K16" s="286">
        <v>77</v>
      </c>
      <c r="L16" s="286">
        <v>62</v>
      </c>
      <c r="M16" s="286">
        <f t="shared" si="2"/>
        <v>139</v>
      </c>
      <c r="N16" s="286">
        <v>81</v>
      </c>
      <c r="O16" s="286">
        <v>35</v>
      </c>
      <c r="P16" s="286">
        <f t="shared" si="3"/>
        <v>116</v>
      </c>
      <c r="Q16" s="286">
        <f t="shared" si="4"/>
        <v>357</v>
      </c>
      <c r="R16" s="286">
        <f t="shared" si="5"/>
        <v>179</v>
      </c>
      <c r="S16" s="287">
        <f t="shared" si="6"/>
        <v>536</v>
      </c>
      <c r="T16" s="288">
        <v>13</v>
      </c>
    </row>
    <row r="17" spans="2:20" ht="12.75">
      <c r="B17" s="283">
        <v>17</v>
      </c>
      <c r="C17" s="289" t="s">
        <v>237</v>
      </c>
      <c r="D17" s="289" t="s">
        <v>232</v>
      </c>
      <c r="E17" s="289">
        <v>85</v>
      </c>
      <c r="F17" s="289">
        <v>26</v>
      </c>
      <c r="G17" s="289">
        <f t="shared" si="0"/>
        <v>111</v>
      </c>
      <c r="H17" s="289">
        <v>102</v>
      </c>
      <c r="I17" s="289">
        <v>43</v>
      </c>
      <c r="J17" s="289">
        <f t="shared" si="1"/>
        <v>145</v>
      </c>
      <c r="K17" s="289">
        <v>92</v>
      </c>
      <c r="L17" s="289">
        <v>36</v>
      </c>
      <c r="M17" s="289">
        <f t="shared" si="2"/>
        <v>128</v>
      </c>
      <c r="N17" s="289">
        <v>77</v>
      </c>
      <c r="O17" s="289">
        <v>63</v>
      </c>
      <c r="P17" s="289">
        <f t="shared" si="3"/>
        <v>140</v>
      </c>
      <c r="Q17" s="289">
        <f t="shared" si="4"/>
        <v>356</v>
      </c>
      <c r="R17" s="289">
        <f t="shared" si="5"/>
        <v>168</v>
      </c>
      <c r="S17" s="290">
        <f t="shared" si="6"/>
        <v>524</v>
      </c>
      <c r="T17" s="288">
        <v>14</v>
      </c>
    </row>
    <row r="18" spans="2:20" ht="12.75">
      <c r="B18" s="283">
        <v>11</v>
      </c>
      <c r="C18" s="289" t="s">
        <v>238</v>
      </c>
      <c r="D18" s="289" t="s">
        <v>221</v>
      </c>
      <c r="E18" s="289">
        <v>87</v>
      </c>
      <c r="F18" s="289">
        <v>44</v>
      </c>
      <c r="G18" s="289">
        <f t="shared" si="0"/>
        <v>131</v>
      </c>
      <c r="H18" s="289">
        <v>87</v>
      </c>
      <c r="I18" s="289">
        <v>32</v>
      </c>
      <c r="J18" s="289">
        <f t="shared" si="1"/>
        <v>119</v>
      </c>
      <c r="K18" s="289">
        <v>93</v>
      </c>
      <c r="L18" s="289">
        <v>38</v>
      </c>
      <c r="M18" s="289">
        <f t="shared" si="2"/>
        <v>131</v>
      </c>
      <c r="N18" s="289">
        <v>94</v>
      </c>
      <c r="O18" s="289">
        <v>42</v>
      </c>
      <c r="P18" s="289">
        <f t="shared" si="3"/>
        <v>136</v>
      </c>
      <c r="Q18" s="289">
        <f t="shared" si="4"/>
        <v>361</v>
      </c>
      <c r="R18" s="289">
        <f t="shared" si="5"/>
        <v>156</v>
      </c>
      <c r="S18" s="290">
        <f t="shared" si="6"/>
        <v>517</v>
      </c>
      <c r="T18" s="288">
        <v>15</v>
      </c>
    </row>
    <row r="19" spans="2:20" ht="12.75">
      <c r="B19" s="283">
        <v>20</v>
      </c>
      <c r="C19" s="289" t="s">
        <v>239</v>
      </c>
      <c r="D19" s="289" t="s">
        <v>221</v>
      </c>
      <c r="E19" s="289">
        <v>85</v>
      </c>
      <c r="F19" s="289">
        <v>35</v>
      </c>
      <c r="G19" s="289">
        <f t="shared" si="0"/>
        <v>120</v>
      </c>
      <c r="H19" s="289">
        <v>90</v>
      </c>
      <c r="I19" s="289">
        <v>36</v>
      </c>
      <c r="J19" s="289">
        <f t="shared" si="1"/>
        <v>126</v>
      </c>
      <c r="K19" s="289">
        <v>89</v>
      </c>
      <c r="L19" s="289">
        <v>53</v>
      </c>
      <c r="M19" s="289">
        <f t="shared" si="2"/>
        <v>142</v>
      </c>
      <c r="N19" s="289">
        <v>90</v>
      </c>
      <c r="O19" s="289">
        <v>35</v>
      </c>
      <c r="P19" s="289">
        <f t="shared" si="3"/>
        <v>125</v>
      </c>
      <c r="Q19" s="289">
        <f t="shared" si="4"/>
        <v>354</v>
      </c>
      <c r="R19" s="289">
        <f t="shared" si="5"/>
        <v>159</v>
      </c>
      <c r="S19" s="290">
        <f t="shared" si="6"/>
        <v>513</v>
      </c>
      <c r="T19" s="288">
        <v>16</v>
      </c>
    </row>
    <row r="20" spans="2:20" ht="12.75">
      <c r="B20" s="283">
        <v>7</v>
      </c>
      <c r="C20" s="286" t="s">
        <v>240</v>
      </c>
      <c r="D20" s="286" t="s">
        <v>241</v>
      </c>
      <c r="E20" s="286">
        <v>99</v>
      </c>
      <c r="F20" s="286">
        <v>44</v>
      </c>
      <c r="G20" s="286">
        <f t="shared" si="0"/>
        <v>143</v>
      </c>
      <c r="H20" s="286">
        <v>89</v>
      </c>
      <c r="I20" s="286">
        <v>42</v>
      </c>
      <c r="J20" s="286">
        <f t="shared" si="1"/>
        <v>131</v>
      </c>
      <c r="K20" s="286">
        <v>81</v>
      </c>
      <c r="L20" s="286">
        <v>36</v>
      </c>
      <c r="M20" s="286">
        <f t="shared" si="2"/>
        <v>117</v>
      </c>
      <c r="N20" s="286">
        <v>81</v>
      </c>
      <c r="O20" s="286">
        <v>33</v>
      </c>
      <c r="P20" s="286">
        <f t="shared" si="3"/>
        <v>114</v>
      </c>
      <c r="Q20" s="286">
        <f t="shared" si="4"/>
        <v>350</v>
      </c>
      <c r="R20" s="286">
        <f t="shared" si="5"/>
        <v>155</v>
      </c>
      <c r="S20" s="287">
        <f t="shared" si="6"/>
        <v>505</v>
      </c>
      <c r="T20" s="288">
        <v>17</v>
      </c>
    </row>
    <row r="21" spans="2:20" ht="12.75">
      <c r="B21" s="283">
        <v>15</v>
      </c>
      <c r="C21" s="289" t="s">
        <v>242</v>
      </c>
      <c r="D21" s="289" t="s">
        <v>225</v>
      </c>
      <c r="E21" s="289">
        <v>77</v>
      </c>
      <c r="F21" s="289">
        <v>50</v>
      </c>
      <c r="G21" s="289">
        <f t="shared" si="0"/>
        <v>127</v>
      </c>
      <c r="H21" s="289">
        <v>71</v>
      </c>
      <c r="I21" s="289">
        <v>36</v>
      </c>
      <c r="J21" s="289">
        <f t="shared" si="1"/>
        <v>107</v>
      </c>
      <c r="K21" s="289">
        <v>88</v>
      </c>
      <c r="L21" s="289">
        <v>34</v>
      </c>
      <c r="M21" s="289">
        <f t="shared" si="2"/>
        <v>122</v>
      </c>
      <c r="N21" s="289">
        <v>93</v>
      </c>
      <c r="O21" s="289">
        <v>27</v>
      </c>
      <c r="P21" s="289">
        <f t="shared" si="3"/>
        <v>120</v>
      </c>
      <c r="Q21" s="289">
        <f t="shared" si="4"/>
        <v>329</v>
      </c>
      <c r="R21" s="289">
        <f t="shared" si="5"/>
        <v>147</v>
      </c>
      <c r="S21" s="290">
        <f t="shared" si="6"/>
        <v>476</v>
      </c>
      <c r="T21" s="288">
        <v>18</v>
      </c>
    </row>
    <row r="22" spans="2:20" ht="12.75">
      <c r="B22" s="283">
        <v>4</v>
      </c>
      <c r="C22" s="286" t="s">
        <v>243</v>
      </c>
      <c r="D22" s="286" t="s">
        <v>232</v>
      </c>
      <c r="E22" s="286">
        <v>82</v>
      </c>
      <c r="F22" s="286">
        <v>29</v>
      </c>
      <c r="G22" s="286">
        <f t="shared" si="0"/>
        <v>111</v>
      </c>
      <c r="H22" s="286">
        <v>93</v>
      </c>
      <c r="I22" s="286">
        <v>34</v>
      </c>
      <c r="J22" s="286">
        <f t="shared" si="1"/>
        <v>127</v>
      </c>
      <c r="K22" s="286">
        <v>75</v>
      </c>
      <c r="L22" s="286">
        <v>17</v>
      </c>
      <c r="M22" s="286">
        <f t="shared" si="2"/>
        <v>92</v>
      </c>
      <c r="N22" s="286">
        <v>89</v>
      </c>
      <c r="O22" s="286">
        <v>44</v>
      </c>
      <c r="P22" s="286">
        <f t="shared" si="3"/>
        <v>133</v>
      </c>
      <c r="Q22" s="286">
        <f t="shared" si="4"/>
        <v>339</v>
      </c>
      <c r="R22" s="286">
        <f t="shared" si="5"/>
        <v>124</v>
      </c>
      <c r="S22" s="287">
        <f t="shared" si="6"/>
        <v>463</v>
      </c>
      <c r="T22" s="288">
        <v>19</v>
      </c>
    </row>
    <row r="23" spans="2:20" ht="12.75">
      <c r="B23" s="283">
        <v>3</v>
      </c>
      <c r="C23" s="286" t="s">
        <v>244</v>
      </c>
      <c r="D23" s="286" t="s">
        <v>225</v>
      </c>
      <c r="E23" s="286">
        <v>83</v>
      </c>
      <c r="F23" s="286">
        <v>26</v>
      </c>
      <c r="G23" s="286">
        <f t="shared" si="0"/>
        <v>109</v>
      </c>
      <c r="H23" s="286">
        <v>79</v>
      </c>
      <c r="I23" s="286">
        <v>37</v>
      </c>
      <c r="J23" s="283">
        <f t="shared" si="1"/>
        <v>116</v>
      </c>
      <c r="K23" s="286">
        <v>82</v>
      </c>
      <c r="L23" s="286">
        <v>44</v>
      </c>
      <c r="M23" s="283">
        <f t="shared" si="2"/>
        <v>126</v>
      </c>
      <c r="N23" s="286">
        <v>87</v>
      </c>
      <c r="O23" s="286">
        <v>24</v>
      </c>
      <c r="P23" s="283">
        <f t="shared" si="3"/>
        <v>111</v>
      </c>
      <c r="Q23" s="283">
        <f t="shared" si="4"/>
        <v>331</v>
      </c>
      <c r="R23" s="283">
        <f t="shared" si="5"/>
        <v>131</v>
      </c>
      <c r="S23" s="287">
        <f t="shared" si="6"/>
        <v>462</v>
      </c>
      <c r="T23" s="288">
        <v>20</v>
      </c>
    </row>
    <row r="24" spans="2:20" ht="12.75">
      <c r="B24" s="283">
        <v>21</v>
      </c>
      <c r="C24" s="289" t="s">
        <v>245</v>
      </c>
      <c r="D24" s="289" t="s">
        <v>241</v>
      </c>
      <c r="E24" s="289">
        <v>82</v>
      </c>
      <c r="F24" s="289">
        <v>27</v>
      </c>
      <c r="G24" s="289">
        <f t="shared" si="0"/>
        <v>109</v>
      </c>
      <c r="H24" s="289">
        <v>80</v>
      </c>
      <c r="I24" s="289">
        <v>30</v>
      </c>
      <c r="J24" s="289">
        <f t="shared" si="1"/>
        <v>110</v>
      </c>
      <c r="K24" s="289">
        <v>83</v>
      </c>
      <c r="L24" s="289">
        <v>35</v>
      </c>
      <c r="M24" s="289">
        <f t="shared" si="2"/>
        <v>118</v>
      </c>
      <c r="N24" s="289">
        <v>77</v>
      </c>
      <c r="O24" s="289">
        <v>42</v>
      </c>
      <c r="P24" s="289">
        <f t="shared" si="3"/>
        <v>119</v>
      </c>
      <c r="Q24" s="289">
        <f t="shared" si="4"/>
        <v>322</v>
      </c>
      <c r="R24" s="289">
        <f t="shared" si="5"/>
        <v>134</v>
      </c>
      <c r="S24" s="289">
        <f t="shared" si="6"/>
        <v>456</v>
      </c>
      <c r="T24" s="288">
        <v>21</v>
      </c>
    </row>
    <row r="25" spans="2:20" ht="12.75"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</row>
    <row r="26" spans="2:20" ht="12.75">
      <c r="B26" s="291"/>
      <c r="C26" s="315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</row>
    <row r="27" spans="2:20" ht="12.75"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</row>
    <row r="28" spans="2:20" ht="12.75"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</row>
    <row r="29" spans="2:20" ht="12.75"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</row>
    <row r="30" spans="2:21" ht="26.25">
      <c r="B30" s="713" t="s">
        <v>246</v>
      </c>
      <c r="C30" s="713"/>
      <c r="D30" s="713"/>
      <c r="E30" s="713"/>
      <c r="F30" s="713"/>
      <c r="G30" s="713"/>
      <c r="H30" s="713"/>
      <c r="I30" s="713"/>
      <c r="J30" s="713"/>
      <c r="K30" s="713"/>
      <c r="L30" s="713"/>
      <c r="M30" s="713"/>
      <c r="N30" s="713"/>
      <c r="O30" s="713"/>
      <c r="P30" s="713"/>
      <c r="Q30" s="713"/>
      <c r="R30" s="713"/>
      <c r="S30" s="713"/>
      <c r="T30" s="713"/>
      <c r="U30" s="713"/>
    </row>
    <row r="31" ht="12.75">
      <c r="T31" s="279"/>
    </row>
    <row r="32" spans="2:22" ht="13.5" thickBot="1">
      <c r="B32" s="292" t="s">
        <v>247</v>
      </c>
      <c r="C32" s="292" t="s">
        <v>205</v>
      </c>
      <c r="D32" s="292" t="s">
        <v>1</v>
      </c>
      <c r="E32" s="292" t="s">
        <v>206</v>
      </c>
      <c r="F32" s="292" t="s">
        <v>207</v>
      </c>
      <c r="G32" s="292" t="s">
        <v>208</v>
      </c>
      <c r="H32" s="292" t="s">
        <v>209</v>
      </c>
      <c r="I32" s="292" t="s">
        <v>210</v>
      </c>
      <c r="J32" s="292" t="s">
        <v>211</v>
      </c>
      <c r="K32" s="292" t="s">
        <v>212</v>
      </c>
      <c r="L32" s="292" t="s">
        <v>213</v>
      </c>
      <c r="M32" s="292" t="s">
        <v>214</v>
      </c>
      <c r="N32" s="292" t="s">
        <v>215</v>
      </c>
      <c r="O32" s="292" t="s">
        <v>216</v>
      </c>
      <c r="P32" s="292" t="s">
        <v>217</v>
      </c>
      <c r="Q32" s="292" t="s">
        <v>73</v>
      </c>
      <c r="R32" s="292" t="s">
        <v>218</v>
      </c>
      <c r="S32" s="292" t="s">
        <v>248</v>
      </c>
      <c r="T32" s="293" t="s">
        <v>249</v>
      </c>
      <c r="U32" s="292" t="s">
        <v>219</v>
      </c>
      <c r="V32" s="292" t="s">
        <v>250</v>
      </c>
    </row>
    <row r="33" spans="2:22" s="296" customFormat="1" ht="12.75">
      <c r="B33" s="284">
        <v>1</v>
      </c>
      <c r="C33" s="284" t="s">
        <v>220</v>
      </c>
      <c r="D33" s="284" t="s">
        <v>221</v>
      </c>
      <c r="E33" s="294">
        <v>92</v>
      </c>
      <c r="F33" s="294">
        <v>53</v>
      </c>
      <c r="G33" s="294">
        <f aca="true" t="shared" si="7" ref="G33:G40">SUM(E33:F33)</f>
        <v>145</v>
      </c>
      <c r="H33" s="294">
        <v>89</v>
      </c>
      <c r="I33" s="294">
        <v>57</v>
      </c>
      <c r="J33" s="294">
        <f aca="true" t="shared" si="8" ref="J33:J40">SUM(H33:I33)</f>
        <v>146</v>
      </c>
      <c r="K33" s="294">
        <v>103</v>
      </c>
      <c r="L33" s="294">
        <v>45</v>
      </c>
      <c r="M33" s="294">
        <f aca="true" t="shared" si="9" ref="M33:M40">SUM(K33:L33)</f>
        <v>148</v>
      </c>
      <c r="N33" s="294">
        <v>107</v>
      </c>
      <c r="O33" s="294">
        <v>50</v>
      </c>
      <c r="P33" s="294">
        <f aca="true" t="shared" si="10" ref="P33:P40">SUM(N33:O33)</f>
        <v>157</v>
      </c>
      <c r="Q33" s="294">
        <f aca="true" t="shared" si="11" ref="Q33:R40">SUM(E33,H33,K33,N33)</f>
        <v>391</v>
      </c>
      <c r="R33" s="294">
        <f t="shared" si="11"/>
        <v>205</v>
      </c>
      <c r="S33" s="294">
        <f aca="true" t="shared" si="12" ref="S33:S40">Q33+R33</f>
        <v>596</v>
      </c>
      <c r="T33" s="294">
        <v>611</v>
      </c>
      <c r="U33" s="294">
        <f aca="true" t="shared" si="13" ref="U33:U40">S33+T33</f>
        <v>1207</v>
      </c>
      <c r="V33" s="295">
        <v>1</v>
      </c>
    </row>
    <row r="34" spans="2:22" s="296" customFormat="1" ht="12.75">
      <c r="B34" s="285">
        <v>2</v>
      </c>
      <c r="C34" s="285" t="s">
        <v>222</v>
      </c>
      <c r="D34" s="285" t="s">
        <v>221</v>
      </c>
      <c r="E34" s="285">
        <v>103</v>
      </c>
      <c r="F34" s="285">
        <v>42</v>
      </c>
      <c r="G34" s="285">
        <f t="shared" si="7"/>
        <v>145</v>
      </c>
      <c r="H34" s="285">
        <v>93</v>
      </c>
      <c r="I34" s="285">
        <v>45</v>
      </c>
      <c r="J34" s="284">
        <f t="shared" si="8"/>
        <v>138</v>
      </c>
      <c r="K34" s="285">
        <v>104</v>
      </c>
      <c r="L34" s="285">
        <v>60</v>
      </c>
      <c r="M34" s="284">
        <f t="shared" si="9"/>
        <v>164</v>
      </c>
      <c r="N34" s="285">
        <v>92</v>
      </c>
      <c r="O34" s="285">
        <v>38</v>
      </c>
      <c r="P34" s="284">
        <f t="shared" si="10"/>
        <v>130</v>
      </c>
      <c r="Q34" s="284">
        <f t="shared" si="11"/>
        <v>392</v>
      </c>
      <c r="R34" s="284">
        <f t="shared" si="11"/>
        <v>185</v>
      </c>
      <c r="S34" s="284">
        <f t="shared" si="12"/>
        <v>577</v>
      </c>
      <c r="T34" s="284">
        <v>587</v>
      </c>
      <c r="U34" s="285">
        <f t="shared" si="13"/>
        <v>1164</v>
      </c>
      <c r="V34" s="297">
        <v>2</v>
      </c>
    </row>
    <row r="35" spans="2:22" s="296" customFormat="1" ht="12.75">
      <c r="B35" s="285">
        <v>3</v>
      </c>
      <c r="C35" s="285" t="s">
        <v>223</v>
      </c>
      <c r="D35" s="285" t="s">
        <v>221</v>
      </c>
      <c r="E35" s="285">
        <v>98</v>
      </c>
      <c r="F35" s="285">
        <v>33</v>
      </c>
      <c r="G35" s="285">
        <f t="shared" si="7"/>
        <v>131</v>
      </c>
      <c r="H35" s="285">
        <v>101</v>
      </c>
      <c r="I35" s="285">
        <v>54</v>
      </c>
      <c r="J35" s="285">
        <f t="shared" si="8"/>
        <v>155</v>
      </c>
      <c r="K35" s="285">
        <v>105</v>
      </c>
      <c r="L35" s="285">
        <v>36</v>
      </c>
      <c r="M35" s="285">
        <f t="shared" si="9"/>
        <v>141</v>
      </c>
      <c r="N35" s="285">
        <v>87</v>
      </c>
      <c r="O35" s="285">
        <v>44</v>
      </c>
      <c r="P35" s="285">
        <f t="shared" si="10"/>
        <v>131</v>
      </c>
      <c r="Q35" s="285">
        <f t="shared" si="11"/>
        <v>391</v>
      </c>
      <c r="R35" s="285">
        <f t="shared" si="11"/>
        <v>167</v>
      </c>
      <c r="S35" s="285">
        <f t="shared" si="12"/>
        <v>558</v>
      </c>
      <c r="T35" s="285">
        <v>573</v>
      </c>
      <c r="U35" s="285">
        <f t="shared" si="13"/>
        <v>1131</v>
      </c>
      <c r="V35" s="297">
        <v>3</v>
      </c>
    </row>
    <row r="36" spans="2:22" ht="12.75">
      <c r="B36" s="289">
        <v>4</v>
      </c>
      <c r="C36" s="289" t="s">
        <v>224</v>
      </c>
      <c r="D36" s="289" t="s">
        <v>225</v>
      </c>
      <c r="E36" s="289">
        <v>89</v>
      </c>
      <c r="F36" s="289">
        <v>36</v>
      </c>
      <c r="G36" s="289">
        <f t="shared" si="7"/>
        <v>125</v>
      </c>
      <c r="H36" s="289">
        <v>86</v>
      </c>
      <c r="I36" s="289">
        <v>61</v>
      </c>
      <c r="J36" s="289">
        <f t="shared" si="8"/>
        <v>147</v>
      </c>
      <c r="K36" s="289">
        <v>89</v>
      </c>
      <c r="L36" s="289">
        <v>45</v>
      </c>
      <c r="M36" s="289">
        <f t="shared" si="9"/>
        <v>134</v>
      </c>
      <c r="N36" s="289">
        <v>91</v>
      </c>
      <c r="O36" s="289">
        <v>53</v>
      </c>
      <c r="P36" s="289">
        <f t="shared" si="10"/>
        <v>144</v>
      </c>
      <c r="Q36" s="289">
        <f t="shared" si="11"/>
        <v>355</v>
      </c>
      <c r="R36" s="289">
        <f t="shared" si="11"/>
        <v>195</v>
      </c>
      <c r="S36" s="289">
        <f t="shared" si="12"/>
        <v>550</v>
      </c>
      <c r="T36" s="289">
        <v>569</v>
      </c>
      <c r="U36" s="289">
        <f t="shared" si="13"/>
        <v>1119</v>
      </c>
      <c r="V36" s="298">
        <v>4</v>
      </c>
    </row>
    <row r="37" spans="2:22" s="296" customFormat="1" ht="12.75">
      <c r="B37" s="283">
        <v>5</v>
      </c>
      <c r="C37" s="299" t="s">
        <v>226</v>
      </c>
      <c r="D37" s="289" t="s">
        <v>221</v>
      </c>
      <c r="E37" s="283">
        <v>91</v>
      </c>
      <c r="F37" s="283">
        <v>36</v>
      </c>
      <c r="G37" s="283">
        <f t="shared" si="7"/>
        <v>127</v>
      </c>
      <c r="H37" s="283">
        <v>86</v>
      </c>
      <c r="I37" s="283">
        <v>45</v>
      </c>
      <c r="J37" s="283">
        <f t="shared" si="8"/>
        <v>131</v>
      </c>
      <c r="K37" s="283">
        <v>84</v>
      </c>
      <c r="L37" s="283">
        <v>53</v>
      </c>
      <c r="M37" s="283">
        <f t="shared" si="9"/>
        <v>137</v>
      </c>
      <c r="N37" s="283">
        <v>88</v>
      </c>
      <c r="O37" s="283">
        <v>52</v>
      </c>
      <c r="P37" s="283">
        <f t="shared" si="10"/>
        <v>140</v>
      </c>
      <c r="Q37" s="283">
        <f t="shared" si="11"/>
        <v>349</v>
      </c>
      <c r="R37" s="283">
        <f t="shared" si="11"/>
        <v>186</v>
      </c>
      <c r="S37" s="283">
        <f t="shared" si="12"/>
        <v>535</v>
      </c>
      <c r="T37" s="283">
        <v>564</v>
      </c>
      <c r="U37" s="283">
        <f t="shared" si="13"/>
        <v>1099</v>
      </c>
      <c r="V37" s="300">
        <v>5</v>
      </c>
    </row>
    <row r="38" spans="2:22" ht="12.75">
      <c r="B38" s="299">
        <v>6</v>
      </c>
      <c r="C38" s="289" t="s">
        <v>227</v>
      </c>
      <c r="D38" s="289" t="s">
        <v>225</v>
      </c>
      <c r="E38" s="289">
        <v>90</v>
      </c>
      <c r="F38" s="289">
        <v>53</v>
      </c>
      <c r="G38" s="289">
        <f t="shared" si="7"/>
        <v>143</v>
      </c>
      <c r="H38" s="289">
        <v>89</v>
      </c>
      <c r="I38" s="289">
        <v>27</v>
      </c>
      <c r="J38" s="289">
        <f t="shared" si="8"/>
        <v>116</v>
      </c>
      <c r="K38" s="289">
        <v>95</v>
      </c>
      <c r="L38" s="289">
        <v>43</v>
      </c>
      <c r="M38" s="289">
        <f t="shared" si="9"/>
        <v>138</v>
      </c>
      <c r="N38" s="289">
        <v>95</v>
      </c>
      <c r="O38" s="289">
        <v>44</v>
      </c>
      <c r="P38" s="289">
        <f t="shared" si="10"/>
        <v>139</v>
      </c>
      <c r="Q38" s="289">
        <f t="shared" si="11"/>
        <v>369</v>
      </c>
      <c r="R38" s="289">
        <f t="shared" si="11"/>
        <v>167</v>
      </c>
      <c r="S38" s="289">
        <f t="shared" si="12"/>
        <v>536</v>
      </c>
      <c r="T38" s="289">
        <v>560</v>
      </c>
      <c r="U38" s="289">
        <f t="shared" si="13"/>
        <v>1096</v>
      </c>
      <c r="V38" s="301">
        <v>6</v>
      </c>
    </row>
    <row r="39" spans="2:22" s="296" customFormat="1" ht="12.75">
      <c r="B39" s="286">
        <v>7</v>
      </c>
      <c r="C39" s="289" t="s">
        <v>230</v>
      </c>
      <c r="D39" s="289" t="s">
        <v>221</v>
      </c>
      <c r="E39" s="286">
        <v>81</v>
      </c>
      <c r="F39" s="286">
        <v>33</v>
      </c>
      <c r="G39" s="286">
        <f t="shared" si="7"/>
        <v>114</v>
      </c>
      <c r="H39" s="286">
        <v>99</v>
      </c>
      <c r="I39" s="286">
        <v>53</v>
      </c>
      <c r="J39" s="286">
        <f t="shared" si="8"/>
        <v>152</v>
      </c>
      <c r="K39" s="286">
        <v>82</v>
      </c>
      <c r="L39" s="286">
        <v>26</v>
      </c>
      <c r="M39" s="286">
        <f t="shared" si="9"/>
        <v>108</v>
      </c>
      <c r="N39" s="286">
        <v>87</v>
      </c>
      <c r="O39" s="286">
        <v>76</v>
      </c>
      <c r="P39" s="286">
        <f t="shared" si="10"/>
        <v>163</v>
      </c>
      <c r="Q39" s="286">
        <f t="shared" si="11"/>
        <v>349</v>
      </c>
      <c r="R39" s="286">
        <f t="shared" si="11"/>
        <v>188</v>
      </c>
      <c r="S39" s="286">
        <f t="shared" si="12"/>
        <v>537</v>
      </c>
      <c r="T39" s="286">
        <v>557</v>
      </c>
      <c r="U39" s="286">
        <f t="shared" si="13"/>
        <v>1094</v>
      </c>
      <c r="V39" s="302">
        <v>7</v>
      </c>
    </row>
    <row r="40" spans="2:22" s="296" customFormat="1" ht="12.75">
      <c r="B40" s="283">
        <v>8</v>
      </c>
      <c r="C40" s="289" t="s">
        <v>228</v>
      </c>
      <c r="D40" s="289" t="s">
        <v>229</v>
      </c>
      <c r="E40" s="286">
        <v>88</v>
      </c>
      <c r="F40" s="286">
        <v>53</v>
      </c>
      <c r="G40" s="286">
        <f t="shared" si="7"/>
        <v>141</v>
      </c>
      <c r="H40" s="286">
        <v>83</v>
      </c>
      <c r="I40" s="286">
        <v>17</v>
      </c>
      <c r="J40" s="286">
        <f t="shared" si="8"/>
        <v>100</v>
      </c>
      <c r="K40" s="286">
        <v>0</v>
      </c>
      <c r="L40" s="286">
        <v>0</v>
      </c>
      <c r="M40" s="286">
        <f t="shared" si="9"/>
        <v>0</v>
      </c>
      <c r="N40" s="286">
        <v>0</v>
      </c>
      <c r="O40" s="286">
        <v>0</v>
      </c>
      <c r="P40" s="286">
        <f t="shared" si="10"/>
        <v>0</v>
      </c>
      <c r="Q40" s="286">
        <f t="shared" si="11"/>
        <v>171</v>
      </c>
      <c r="R40" s="286">
        <f t="shared" si="11"/>
        <v>70</v>
      </c>
      <c r="S40" s="286">
        <f t="shared" si="12"/>
        <v>241</v>
      </c>
      <c r="T40" s="286">
        <v>559</v>
      </c>
      <c r="U40" s="286">
        <f t="shared" si="13"/>
        <v>800</v>
      </c>
      <c r="V40" s="300">
        <v>8</v>
      </c>
    </row>
    <row r="41" spans="2:22" s="296" customFormat="1" ht="12.75">
      <c r="B41" s="307"/>
      <c r="C41" s="291"/>
      <c r="D41" s="291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8"/>
    </row>
    <row r="42" spans="2:22" s="296" customFormat="1" ht="12.75">
      <c r="B42" s="307"/>
      <c r="C42" s="315" t="s">
        <v>258</v>
      </c>
      <c r="D42" s="291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8"/>
    </row>
    <row r="43" spans="2:22" s="296" customFormat="1" ht="12.75">
      <c r="B43" s="307"/>
      <c r="C43" s="291"/>
      <c r="D43" s="291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8"/>
    </row>
    <row r="44" spans="2:22" s="296" customFormat="1" ht="36.75" customHeight="1">
      <c r="B44" s="307"/>
      <c r="C44" s="291"/>
      <c r="D44" s="291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8"/>
    </row>
    <row r="45" spans="2:21" ht="26.25">
      <c r="B45" s="713" t="s">
        <v>256</v>
      </c>
      <c r="C45" s="713"/>
      <c r="D45" s="713"/>
      <c r="E45" s="713"/>
      <c r="F45" s="713"/>
      <c r="G45" s="713"/>
      <c r="H45" s="713"/>
      <c r="I45" s="713"/>
      <c r="J45" s="713"/>
      <c r="K45" s="713"/>
      <c r="L45" s="713"/>
      <c r="M45" s="713"/>
      <c r="N45" s="713"/>
      <c r="O45" s="713"/>
      <c r="P45" s="713"/>
      <c r="Q45" s="713"/>
      <c r="R45" s="713"/>
      <c r="S45" s="713"/>
      <c r="T45" s="713"/>
      <c r="U45" s="713"/>
    </row>
    <row r="47" spans="2:19" ht="12.75">
      <c r="B47" s="309" t="s">
        <v>247</v>
      </c>
      <c r="C47" s="309" t="s">
        <v>205</v>
      </c>
      <c r="D47" s="309" t="s">
        <v>1</v>
      </c>
      <c r="E47" s="309" t="s">
        <v>206</v>
      </c>
      <c r="F47" s="309" t="s">
        <v>207</v>
      </c>
      <c r="G47" s="309" t="s">
        <v>208</v>
      </c>
      <c r="H47" s="309" t="s">
        <v>209</v>
      </c>
      <c r="I47" s="309" t="s">
        <v>210</v>
      </c>
      <c r="J47" s="309" t="s">
        <v>211</v>
      </c>
      <c r="K47" s="309" t="s">
        <v>212</v>
      </c>
      <c r="L47" s="309" t="s">
        <v>213</v>
      </c>
      <c r="M47" s="309" t="s">
        <v>214</v>
      </c>
      <c r="N47" s="309" t="s">
        <v>215</v>
      </c>
      <c r="O47" s="309" t="s">
        <v>216</v>
      </c>
      <c r="P47" s="309" t="s">
        <v>217</v>
      </c>
      <c r="Q47" s="309" t="s">
        <v>73</v>
      </c>
      <c r="R47" s="309" t="s">
        <v>218</v>
      </c>
      <c r="S47" s="310" t="s">
        <v>219</v>
      </c>
    </row>
    <row r="48" spans="2:19" s="296" customFormat="1" ht="12.75">
      <c r="B48" s="285">
        <v>1</v>
      </c>
      <c r="C48" s="311" t="s">
        <v>251</v>
      </c>
      <c r="D48" s="285" t="s">
        <v>221</v>
      </c>
      <c r="E48" s="312">
        <v>82</v>
      </c>
      <c r="F48" s="312">
        <v>45</v>
      </c>
      <c r="G48" s="285">
        <f>SUM(E48:F48)</f>
        <v>127</v>
      </c>
      <c r="H48" s="312">
        <v>78</v>
      </c>
      <c r="I48" s="312">
        <v>48</v>
      </c>
      <c r="J48" s="285">
        <f>SUM(H48:I48)</f>
        <v>126</v>
      </c>
      <c r="K48" s="312">
        <v>85</v>
      </c>
      <c r="L48" s="312">
        <v>41</v>
      </c>
      <c r="M48" s="285">
        <f>SUM(K48:L48)</f>
        <v>126</v>
      </c>
      <c r="N48" s="312">
        <v>76</v>
      </c>
      <c r="O48" s="312">
        <v>27</v>
      </c>
      <c r="P48" s="285">
        <f>SUM(N48:O48)</f>
        <v>103</v>
      </c>
      <c r="Q48" s="285">
        <f aca="true" t="shared" si="14" ref="Q48:R50">SUM(E48,H48,K48,N48)</f>
        <v>321</v>
      </c>
      <c r="R48" s="285">
        <f t="shared" si="14"/>
        <v>161</v>
      </c>
      <c r="S48" s="285">
        <f>Q48+R48</f>
        <v>482</v>
      </c>
    </row>
    <row r="49" spans="2:19" s="296" customFormat="1" ht="12.75">
      <c r="B49" s="285">
        <v>2</v>
      </c>
      <c r="C49" s="311" t="s">
        <v>252</v>
      </c>
      <c r="D49" s="285" t="s">
        <v>221</v>
      </c>
      <c r="E49" s="312">
        <v>78</v>
      </c>
      <c r="F49" s="312">
        <v>34</v>
      </c>
      <c r="G49" s="285">
        <f>SUM(E49:F49)</f>
        <v>112</v>
      </c>
      <c r="H49" s="312">
        <v>92</v>
      </c>
      <c r="I49" s="312">
        <v>24</v>
      </c>
      <c r="J49" s="285">
        <f>SUM(H49:I49)</f>
        <v>116</v>
      </c>
      <c r="K49" s="312">
        <v>84</v>
      </c>
      <c r="L49" s="312">
        <v>44</v>
      </c>
      <c r="M49" s="285">
        <f>SUM(K49:L49)</f>
        <v>128</v>
      </c>
      <c r="N49" s="312">
        <v>79</v>
      </c>
      <c r="O49" s="312">
        <v>43</v>
      </c>
      <c r="P49" s="285">
        <f>SUM(N49:O49)</f>
        <v>122</v>
      </c>
      <c r="Q49" s="285">
        <f t="shared" si="14"/>
        <v>333</v>
      </c>
      <c r="R49" s="285">
        <f t="shared" si="14"/>
        <v>145</v>
      </c>
      <c r="S49" s="285">
        <f>Q49+R49</f>
        <v>478</v>
      </c>
    </row>
    <row r="50" spans="2:19" s="296" customFormat="1" ht="12.75">
      <c r="B50" s="289">
        <v>3</v>
      </c>
      <c r="C50" s="313" t="s">
        <v>253</v>
      </c>
      <c r="D50" s="306" t="s">
        <v>225</v>
      </c>
      <c r="E50" s="314">
        <v>82</v>
      </c>
      <c r="F50" s="314">
        <v>27</v>
      </c>
      <c r="G50" s="289">
        <f>SUM(E50:F50)</f>
        <v>109</v>
      </c>
      <c r="H50" s="314">
        <v>80</v>
      </c>
      <c r="I50" s="314">
        <v>36</v>
      </c>
      <c r="J50" s="289">
        <f>SUM(H50:I50)</f>
        <v>116</v>
      </c>
      <c r="K50" s="314">
        <v>84</v>
      </c>
      <c r="L50" s="314">
        <v>34</v>
      </c>
      <c r="M50" s="289">
        <f>SUM(K50:L50)</f>
        <v>118</v>
      </c>
      <c r="N50" s="314">
        <v>91</v>
      </c>
      <c r="O50" s="314">
        <v>34</v>
      </c>
      <c r="P50" s="289">
        <f>SUM(N50:O50)</f>
        <v>125</v>
      </c>
      <c r="Q50" s="289">
        <f t="shared" si="14"/>
        <v>337</v>
      </c>
      <c r="R50" s="289">
        <f t="shared" si="14"/>
        <v>131</v>
      </c>
      <c r="S50" s="289">
        <f>Q50+R50</f>
        <v>468</v>
      </c>
    </row>
    <row r="52" spans="2:21" ht="26.25">
      <c r="B52" s="713" t="s">
        <v>257</v>
      </c>
      <c r="C52" s="713"/>
      <c r="D52" s="713"/>
      <c r="E52" s="713"/>
      <c r="F52" s="713"/>
      <c r="G52" s="713"/>
      <c r="H52" s="713"/>
      <c r="I52" s="713"/>
      <c r="J52" s="713"/>
      <c r="K52" s="713"/>
      <c r="L52" s="713"/>
      <c r="M52" s="713"/>
      <c r="N52" s="713"/>
      <c r="O52" s="713"/>
      <c r="P52" s="713"/>
      <c r="Q52" s="713"/>
      <c r="R52" s="713"/>
      <c r="S52" s="713"/>
      <c r="T52" s="713"/>
      <c r="U52" s="713"/>
    </row>
    <row r="54" spans="2:19" ht="12.75">
      <c r="B54" s="316" t="s">
        <v>247</v>
      </c>
      <c r="C54" s="316" t="s">
        <v>205</v>
      </c>
      <c r="D54" s="316" t="s">
        <v>1</v>
      </c>
      <c r="E54" s="316" t="s">
        <v>206</v>
      </c>
      <c r="F54" s="316" t="s">
        <v>207</v>
      </c>
      <c r="G54" s="316" t="s">
        <v>208</v>
      </c>
      <c r="H54" s="316" t="s">
        <v>209</v>
      </c>
      <c r="I54" s="316" t="s">
        <v>210</v>
      </c>
      <c r="J54" s="316" t="s">
        <v>211</v>
      </c>
      <c r="K54" s="316" t="s">
        <v>212</v>
      </c>
      <c r="L54" s="316" t="s">
        <v>213</v>
      </c>
      <c r="M54" s="316" t="s">
        <v>214</v>
      </c>
      <c r="N54" s="316" t="s">
        <v>215</v>
      </c>
      <c r="O54" s="316" t="s">
        <v>216</v>
      </c>
      <c r="P54" s="316" t="s">
        <v>217</v>
      </c>
      <c r="Q54" s="316" t="s">
        <v>73</v>
      </c>
      <c r="R54" s="316" t="s">
        <v>218</v>
      </c>
      <c r="S54" s="317" t="s">
        <v>219</v>
      </c>
    </row>
    <row r="55" spans="2:19" ht="12.75">
      <c r="B55" s="285">
        <v>1</v>
      </c>
      <c r="C55" s="311" t="s">
        <v>254</v>
      </c>
      <c r="D55" s="285" t="s">
        <v>221</v>
      </c>
      <c r="E55" s="312">
        <v>96</v>
      </c>
      <c r="F55" s="312">
        <v>44</v>
      </c>
      <c r="G55" s="285">
        <f>SUM(E55:F55)</f>
        <v>140</v>
      </c>
      <c r="H55" s="312">
        <v>83</v>
      </c>
      <c r="I55" s="312">
        <v>32</v>
      </c>
      <c r="J55" s="285">
        <f>SUM(H55:I55)</f>
        <v>115</v>
      </c>
      <c r="K55" s="312">
        <v>83</v>
      </c>
      <c r="L55" s="312">
        <v>36</v>
      </c>
      <c r="M55" s="285">
        <f>SUM(K55:L55)</f>
        <v>119</v>
      </c>
      <c r="N55" s="312">
        <v>72</v>
      </c>
      <c r="O55" s="312">
        <v>31</v>
      </c>
      <c r="P55" s="285">
        <f>SUM(N55:O55)</f>
        <v>103</v>
      </c>
      <c r="Q55" s="285">
        <f>SUM(E55,H55,K55,N55)</f>
        <v>334</v>
      </c>
      <c r="R55" s="285">
        <f>SUM(F55,I55,L55,O55)</f>
        <v>143</v>
      </c>
      <c r="S55" s="285">
        <f>Q55+R55</f>
        <v>477</v>
      </c>
    </row>
    <row r="56" spans="2:19" ht="12.75">
      <c r="B56" s="285">
        <v>2</v>
      </c>
      <c r="C56" s="311" t="s">
        <v>255</v>
      </c>
      <c r="D56" s="285" t="s">
        <v>221</v>
      </c>
      <c r="E56" s="312">
        <v>78</v>
      </c>
      <c r="F56" s="312">
        <v>36</v>
      </c>
      <c r="G56" s="285">
        <f>SUM(E56:F56)</f>
        <v>114</v>
      </c>
      <c r="H56" s="312">
        <v>84</v>
      </c>
      <c r="I56" s="312">
        <v>26</v>
      </c>
      <c r="J56" s="285">
        <f>SUM(H56:I56)</f>
        <v>110</v>
      </c>
      <c r="K56" s="312">
        <v>91</v>
      </c>
      <c r="L56" s="312">
        <v>35</v>
      </c>
      <c r="M56" s="285">
        <f>SUM(K56:L56)</f>
        <v>126</v>
      </c>
      <c r="N56" s="312">
        <v>88</v>
      </c>
      <c r="O56" s="312">
        <v>31</v>
      </c>
      <c r="P56" s="285">
        <f>SUM(N56:O56)</f>
        <v>119</v>
      </c>
      <c r="Q56" s="285">
        <f>SUM(E56,H56,K56,N56)</f>
        <v>341</v>
      </c>
      <c r="R56" s="285">
        <f>SUM(F56,I56,L56,O56)</f>
        <v>128</v>
      </c>
      <c r="S56" s="285">
        <f>Q56+R56</f>
        <v>469</v>
      </c>
    </row>
    <row r="58" ht="12.75">
      <c r="C58" s="318" t="s">
        <v>259</v>
      </c>
    </row>
    <row r="60" spans="2:21" ht="26.25">
      <c r="B60" s="713" t="s">
        <v>281</v>
      </c>
      <c r="C60" s="713"/>
      <c r="D60" s="713"/>
      <c r="E60" s="713"/>
      <c r="F60" s="713"/>
      <c r="G60" s="713"/>
      <c r="H60" s="713"/>
      <c r="I60" s="713"/>
      <c r="J60" s="713"/>
      <c r="K60" s="713"/>
      <c r="L60" s="713"/>
      <c r="M60" s="713"/>
      <c r="N60" s="713"/>
      <c r="O60" s="713"/>
      <c r="P60" s="713"/>
      <c r="Q60" s="713"/>
      <c r="R60" s="713"/>
      <c r="S60" s="713"/>
      <c r="T60" s="713"/>
      <c r="U60" s="713"/>
    </row>
    <row r="61" ht="13.5" thickBot="1"/>
    <row r="62" spans="2:19" ht="12.75">
      <c r="B62" s="334">
        <v>1</v>
      </c>
      <c r="C62" s="330" t="s">
        <v>261</v>
      </c>
      <c r="D62" s="330" t="s">
        <v>260</v>
      </c>
      <c r="E62" s="320">
        <v>88</v>
      </c>
      <c r="F62" s="320">
        <v>42</v>
      </c>
      <c r="G62" s="320">
        <f aca="true" t="shared" si="15" ref="G62:G79">SUM(E62:F62)</f>
        <v>130</v>
      </c>
      <c r="H62" s="320">
        <v>93</v>
      </c>
      <c r="I62" s="320">
        <v>35</v>
      </c>
      <c r="J62" s="320">
        <f>SUM(H62:I62)</f>
        <v>128</v>
      </c>
      <c r="K62" s="320">
        <v>90</v>
      </c>
      <c r="L62" s="320">
        <v>42</v>
      </c>
      <c r="M62" s="321">
        <f aca="true" t="shared" si="16" ref="M62:M79">SUM(K62:L62)</f>
        <v>132</v>
      </c>
      <c r="N62" s="320">
        <v>101</v>
      </c>
      <c r="O62" s="320">
        <v>63</v>
      </c>
      <c r="P62" s="320">
        <f aca="true" t="shared" si="17" ref="P62:P79">SUM(N62:O62)</f>
        <v>164</v>
      </c>
      <c r="Q62" s="320">
        <f aca="true" t="shared" si="18" ref="Q62:R79">SUM(E62,H62,K62,N62)</f>
        <v>372</v>
      </c>
      <c r="R62" s="322">
        <f t="shared" si="18"/>
        <v>182</v>
      </c>
      <c r="S62" s="335">
        <f aca="true" t="shared" si="19" ref="S62:S79">Q62+R62</f>
        <v>554</v>
      </c>
    </row>
    <row r="63" spans="2:19" ht="12.75">
      <c r="B63" s="336">
        <v>2</v>
      </c>
      <c r="C63" s="331" t="s">
        <v>262</v>
      </c>
      <c r="D63" s="331" t="s">
        <v>221</v>
      </c>
      <c r="E63" s="325">
        <v>92</v>
      </c>
      <c r="F63" s="325">
        <v>45</v>
      </c>
      <c r="G63" s="325">
        <f t="shared" si="15"/>
        <v>137</v>
      </c>
      <c r="H63" s="325">
        <v>94</v>
      </c>
      <c r="I63" s="325">
        <v>33</v>
      </c>
      <c r="J63" s="323">
        <v>127</v>
      </c>
      <c r="K63" s="325">
        <v>87</v>
      </c>
      <c r="L63" s="325">
        <v>61</v>
      </c>
      <c r="M63" s="325">
        <f t="shared" si="16"/>
        <v>148</v>
      </c>
      <c r="N63" s="325">
        <v>92</v>
      </c>
      <c r="O63" s="325">
        <v>32</v>
      </c>
      <c r="P63" s="323">
        <f t="shared" si="17"/>
        <v>124</v>
      </c>
      <c r="Q63" s="323">
        <f t="shared" si="18"/>
        <v>365</v>
      </c>
      <c r="R63" s="326">
        <f t="shared" si="18"/>
        <v>171</v>
      </c>
      <c r="S63" s="337">
        <f t="shared" si="19"/>
        <v>536</v>
      </c>
    </row>
    <row r="64" spans="2:19" ht="12.75">
      <c r="B64" s="338">
        <v>3</v>
      </c>
      <c r="C64" s="331" t="s">
        <v>263</v>
      </c>
      <c r="D64" s="331" t="s">
        <v>225</v>
      </c>
      <c r="E64" s="325">
        <v>85</v>
      </c>
      <c r="F64" s="325">
        <v>35</v>
      </c>
      <c r="G64" s="325">
        <f t="shared" si="15"/>
        <v>120</v>
      </c>
      <c r="H64" s="325">
        <v>100</v>
      </c>
      <c r="I64" s="325">
        <v>42</v>
      </c>
      <c r="J64" s="325">
        <f aca="true" t="shared" si="20" ref="J64:J79">SUM(H64:I64)</f>
        <v>142</v>
      </c>
      <c r="K64" s="325">
        <v>97</v>
      </c>
      <c r="L64" s="325">
        <v>35</v>
      </c>
      <c r="M64" s="325">
        <f t="shared" si="16"/>
        <v>132</v>
      </c>
      <c r="N64" s="325">
        <v>96</v>
      </c>
      <c r="O64" s="325">
        <v>45</v>
      </c>
      <c r="P64" s="325">
        <f t="shared" si="17"/>
        <v>141</v>
      </c>
      <c r="Q64" s="325">
        <f t="shared" si="18"/>
        <v>378</v>
      </c>
      <c r="R64" s="327">
        <f t="shared" si="18"/>
        <v>157</v>
      </c>
      <c r="S64" s="337">
        <f t="shared" si="19"/>
        <v>535</v>
      </c>
    </row>
    <row r="65" spans="2:19" ht="12.75">
      <c r="B65" s="336">
        <v>4</v>
      </c>
      <c r="C65" s="331" t="s">
        <v>265</v>
      </c>
      <c r="D65" s="331" t="s">
        <v>264</v>
      </c>
      <c r="E65" s="325">
        <v>86</v>
      </c>
      <c r="F65" s="325">
        <v>71</v>
      </c>
      <c r="G65" s="325">
        <f t="shared" si="15"/>
        <v>157</v>
      </c>
      <c r="H65" s="325">
        <v>86</v>
      </c>
      <c r="I65" s="325">
        <v>45</v>
      </c>
      <c r="J65" s="325">
        <f t="shared" si="20"/>
        <v>131</v>
      </c>
      <c r="K65" s="325">
        <v>84</v>
      </c>
      <c r="L65" s="325">
        <v>45</v>
      </c>
      <c r="M65" s="325">
        <f t="shared" si="16"/>
        <v>129</v>
      </c>
      <c r="N65" s="325">
        <v>85</v>
      </c>
      <c r="O65" s="325">
        <v>26</v>
      </c>
      <c r="P65" s="325">
        <f t="shared" si="17"/>
        <v>111</v>
      </c>
      <c r="Q65" s="325">
        <f t="shared" si="18"/>
        <v>341</v>
      </c>
      <c r="R65" s="327">
        <f t="shared" si="18"/>
        <v>187</v>
      </c>
      <c r="S65" s="337">
        <f t="shared" si="19"/>
        <v>528</v>
      </c>
    </row>
    <row r="66" spans="2:19" ht="12.75">
      <c r="B66" s="338">
        <v>5</v>
      </c>
      <c r="C66" s="332" t="s">
        <v>267</v>
      </c>
      <c r="D66" s="332" t="s">
        <v>266</v>
      </c>
      <c r="E66" s="323">
        <v>92</v>
      </c>
      <c r="F66" s="323">
        <v>41</v>
      </c>
      <c r="G66" s="323">
        <f t="shared" si="15"/>
        <v>133</v>
      </c>
      <c r="H66" s="323">
        <v>90</v>
      </c>
      <c r="I66" s="323">
        <v>36</v>
      </c>
      <c r="J66" s="323">
        <f t="shared" si="20"/>
        <v>126</v>
      </c>
      <c r="K66" s="323">
        <v>87</v>
      </c>
      <c r="L66" s="323">
        <v>45</v>
      </c>
      <c r="M66" s="323">
        <f t="shared" si="16"/>
        <v>132</v>
      </c>
      <c r="N66" s="323">
        <v>91</v>
      </c>
      <c r="O66" s="323">
        <v>45</v>
      </c>
      <c r="P66" s="323">
        <f t="shared" si="17"/>
        <v>136</v>
      </c>
      <c r="Q66" s="323">
        <f t="shared" si="18"/>
        <v>360</v>
      </c>
      <c r="R66" s="326">
        <f t="shared" si="18"/>
        <v>167</v>
      </c>
      <c r="S66" s="337">
        <f t="shared" si="19"/>
        <v>527</v>
      </c>
    </row>
    <row r="67" spans="2:19" ht="12.75">
      <c r="B67" s="339">
        <v>6</v>
      </c>
      <c r="C67" s="333" t="s">
        <v>268</v>
      </c>
      <c r="D67" s="333" t="s">
        <v>225</v>
      </c>
      <c r="E67" s="324">
        <v>81</v>
      </c>
      <c r="F67" s="324">
        <v>50</v>
      </c>
      <c r="G67" s="324">
        <f t="shared" si="15"/>
        <v>131</v>
      </c>
      <c r="H67" s="324">
        <v>93</v>
      </c>
      <c r="I67" s="324">
        <v>45</v>
      </c>
      <c r="J67" s="324">
        <f t="shared" si="20"/>
        <v>138</v>
      </c>
      <c r="K67" s="324">
        <v>91</v>
      </c>
      <c r="L67" s="324">
        <v>42</v>
      </c>
      <c r="M67" s="324">
        <f t="shared" si="16"/>
        <v>133</v>
      </c>
      <c r="N67" s="324">
        <v>80</v>
      </c>
      <c r="O67" s="324">
        <v>38</v>
      </c>
      <c r="P67" s="324">
        <f t="shared" si="17"/>
        <v>118</v>
      </c>
      <c r="Q67" s="324">
        <f t="shared" si="18"/>
        <v>345</v>
      </c>
      <c r="R67" s="328">
        <f t="shared" si="18"/>
        <v>175</v>
      </c>
      <c r="S67" s="340">
        <f t="shared" si="19"/>
        <v>520</v>
      </c>
    </row>
    <row r="68" spans="2:19" ht="12.75">
      <c r="B68" s="341">
        <v>7</v>
      </c>
      <c r="C68" s="333" t="s">
        <v>269</v>
      </c>
      <c r="D68" s="333" t="s">
        <v>266</v>
      </c>
      <c r="E68" s="324">
        <v>85</v>
      </c>
      <c r="F68" s="324">
        <v>52</v>
      </c>
      <c r="G68" s="324">
        <f t="shared" si="15"/>
        <v>137</v>
      </c>
      <c r="H68" s="324">
        <v>89</v>
      </c>
      <c r="I68" s="324">
        <v>43</v>
      </c>
      <c r="J68" s="324">
        <f t="shared" si="20"/>
        <v>132</v>
      </c>
      <c r="K68" s="324">
        <v>90</v>
      </c>
      <c r="L68" s="324">
        <v>45</v>
      </c>
      <c r="M68" s="324">
        <f t="shared" si="16"/>
        <v>135</v>
      </c>
      <c r="N68" s="324">
        <v>88</v>
      </c>
      <c r="O68" s="324">
        <v>26</v>
      </c>
      <c r="P68" s="324">
        <f t="shared" si="17"/>
        <v>114</v>
      </c>
      <c r="Q68" s="324">
        <f t="shared" si="18"/>
        <v>352</v>
      </c>
      <c r="R68" s="328">
        <f t="shared" si="18"/>
        <v>166</v>
      </c>
      <c r="S68" s="340">
        <f t="shared" si="19"/>
        <v>518</v>
      </c>
    </row>
    <row r="69" spans="2:19" ht="12.75">
      <c r="B69" s="339">
        <v>8</v>
      </c>
      <c r="C69" s="333" t="s">
        <v>270</v>
      </c>
      <c r="D69" s="333" t="s">
        <v>264</v>
      </c>
      <c r="E69" s="324">
        <v>75</v>
      </c>
      <c r="F69" s="324">
        <v>33</v>
      </c>
      <c r="G69" s="324">
        <f t="shared" si="15"/>
        <v>108</v>
      </c>
      <c r="H69" s="324">
        <v>96</v>
      </c>
      <c r="I69" s="324">
        <v>43</v>
      </c>
      <c r="J69" s="324">
        <f t="shared" si="20"/>
        <v>139</v>
      </c>
      <c r="K69" s="324">
        <v>97</v>
      </c>
      <c r="L69" s="324">
        <v>51</v>
      </c>
      <c r="M69" s="324">
        <f t="shared" si="16"/>
        <v>148</v>
      </c>
      <c r="N69" s="324">
        <v>90</v>
      </c>
      <c r="O69" s="324">
        <v>27</v>
      </c>
      <c r="P69" s="324">
        <f t="shared" si="17"/>
        <v>117</v>
      </c>
      <c r="Q69" s="324">
        <f t="shared" si="18"/>
        <v>358</v>
      </c>
      <c r="R69" s="328">
        <f t="shared" si="18"/>
        <v>154</v>
      </c>
      <c r="S69" s="340">
        <f t="shared" si="19"/>
        <v>512</v>
      </c>
    </row>
    <row r="70" spans="2:19" ht="12.75">
      <c r="B70" s="341">
        <v>9</v>
      </c>
      <c r="C70" s="333" t="s">
        <v>271</v>
      </c>
      <c r="D70" s="333" t="s">
        <v>266</v>
      </c>
      <c r="E70" s="324">
        <v>85</v>
      </c>
      <c r="F70" s="324">
        <v>50</v>
      </c>
      <c r="G70" s="324">
        <f t="shared" si="15"/>
        <v>135</v>
      </c>
      <c r="H70" s="324">
        <v>81</v>
      </c>
      <c r="I70" s="324">
        <v>32</v>
      </c>
      <c r="J70" s="324">
        <f t="shared" si="20"/>
        <v>113</v>
      </c>
      <c r="K70" s="324">
        <v>95</v>
      </c>
      <c r="L70" s="324">
        <v>36</v>
      </c>
      <c r="M70" s="324">
        <f t="shared" si="16"/>
        <v>131</v>
      </c>
      <c r="N70" s="324">
        <v>98</v>
      </c>
      <c r="O70" s="324">
        <v>35</v>
      </c>
      <c r="P70" s="324">
        <f t="shared" si="17"/>
        <v>133</v>
      </c>
      <c r="Q70" s="324">
        <f t="shared" si="18"/>
        <v>359</v>
      </c>
      <c r="R70" s="328">
        <f t="shared" si="18"/>
        <v>153</v>
      </c>
      <c r="S70" s="340">
        <f t="shared" si="19"/>
        <v>512</v>
      </c>
    </row>
    <row r="71" spans="2:19" ht="12.75">
      <c r="B71" s="339">
        <v>10</v>
      </c>
      <c r="C71" s="333" t="s">
        <v>272</v>
      </c>
      <c r="D71" s="333" t="s">
        <v>225</v>
      </c>
      <c r="E71" s="324">
        <v>89</v>
      </c>
      <c r="F71" s="324">
        <v>35</v>
      </c>
      <c r="G71" s="324">
        <f t="shared" si="15"/>
        <v>124</v>
      </c>
      <c r="H71" s="324">
        <v>84</v>
      </c>
      <c r="I71" s="324">
        <v>45</v>
      </c>
      <c r="J71" s="324">
        <f t="shared" si="20"/>
        <v>129</v>
      </c>
      <c r="K71" s="324">
        <v>91</v>
      </c>
      <c r="L71" s="324">
        <v>36</v>
      </c>
      <c r="M71" s="324">
        <f t="shared" si="16"/>
        <v>127</v>
      </c>
      <c r="N71" s="324">
        <v>89</v>
      </c>
      <c r="O71" s="324">
        <v>38</v>
      </c>
      <c r="P71" s="324">
        <f t="shared" si="17"/>
        <v>127</v>
      </c>
      <c r="Q71" s="324">
        <f t="shared" si="18"/>
        <v>353</v>
      </c>
      <c r="R71" s="328">
        <f t="shared" si="18"/>
        <v>154</v>
      </c>
      <c r="S71" s="340">
        <f t="shared" si="19"/>
        <v>507</v>
      </c>
    </row>
    <row r="72" spans="2:19" ht="12.75">
      <c r="B72" s="341">
        <v>11</v>
      </c>
      <c r="C72" s="333" t="s">
        <v>273</v>
      </c>
      <c r="D72" s="333" t="s">
        <v>266</v>
      </c>
      <c r="E72" s="324">
        <v>75</v>
      </c>
      <c r="F72" s="324">
        <v>34</v>
      </c>
      <c r="G72" s="324">
        <f t="shared" si="15"/>
        <v>109</v>
      </c>
      <c r="H72" s="324">
        <v>89</v>
      </c>
      <c r="I72" s="324">
        <v>26</v>
      </c>
      <c r="J72" s="319">
        <f t="shared" si="20"/>
        <v>115</v>
      </c>
      <c r="K72" s="324">
        <v>98</v>
      </c>
      <c r="L72" s="324">
        <v>42</v>
      </c>
      <c r="M72" s="319">
        <f t="shared" si="16"/>
        <v>140</v>
      </c>
      <c r="N72" s="324">
        <v>82</v>
      </c>
      <c r="O72" s="324">
        <v>60</v>
      </c>
      <c r="P72" s="319">
        <f t="shared" si="17"/>
        <v>142</v>
      </c>
      <c r="Q72" s="319">
        <f t="shared" si="18"/>
        <v>344</v>
      </c>
      <c r="R72" s="329">
        <f t="shared" si="18"/>
        <v>162</v>
      </c>
      <c r="S72" s="340">
        <f t="shared" si="19"/>
        <v>506</v>
      </c>
    </row>
    <row r="73" spans="2:19" ht="12.75">
      <c r="B73" s="339">
        <v>12</v>
      </c>
      <c r="C73" s="333" t="s">
        <v>274</v>
      </c>
      <c r="D73" s="333" t="s">
        <v>266</v>
      </c>
      <c r="E73" s="324">
        <v>99</v>
      </c>
      <c r="F73" s="324">
        <v>36</v>
      </c>
      <c r="G73" s="324">
        <f t="shared" si="15"/>
        <v>135</v>
      </c>
      <c r="H73" s="324">
        <v>88</v>
      </c>
      <c r="I73" s="324">
        <v>34</v>
      </c>
      <c r="J73" s="324">
        <f t="shared" si="20"/>
        <v>122</v>
      </c>
      <c r="K73" s="324">
        <v>87</v>
      </c>
      <c r="L73" s="324">
        <v>34</v>
      </c>
      <c r="M73" s="324">
        <f t="shared" si="16"/>
        <v>121</v>
      </c>
      <c r="N73" s="324">
        <v>88</v>
      </c>
      <c r="O73" s="324">
        <v>39</v>
      </c>
      <c r="P73" s="324">
        <f t="shared" si="17"/>
        <v>127</v>
      </c>
      <c r="Q73" s="324">
        <f t="shared" si="18"/>
        <v>362</v>
      </c>
      <c r="R73" s="328">
        <f t="shared" si="18"/>
        <v>143</v>
      </c>
      <c r="S73" s="340">
        <f t="shared" si="19"/>
        <v>505</v>
      </c>
    </row>
    <row r="74" spans="2:19" ht="12.75">
      <c r="B74" s="341">
        <v>13</v>
      </c>
      <c r="C74" s="333" t="s">
        <v>275</v>
      </c>
      <c r="D74" s="333" t="s">
        <v>221</v>
      </c>
      <c r="E74" s="324">
        <v>77</v>
      </c>
      <c r="F74" s="324">
        <v>33</v>
      </c>
      <c r="G74" s="324">
        <f t="shared" si="15"/>
        <v>110</v>
      </c>
      <c r="H74" s="324">
        <v>87</v>
      </c>
      <c r="I74" s="324">
        <v>35</v>
      </c>
      <c r="J74" s="324">
        <f t="shared" si="20"/>
        <v>122</v>
      </c>
      <c r="K74" s="324">
        <v>87</v>
      </c>
      <c r="L74" s="324">
        <v>43</v>
      </c>
      <c r="M74" s="324">
        <f t="shared" si="16"/>
        <v>130</v>
      </c>
      <c r="N74" s="324">
        <v>94</v>
      </c>
      <c r="O74" s="324">
        <v>43</v>
      </c>
      <c r="P74" s="324">
        <f t="shared" si="17"/>
        <v>137</v>
      </c>
      <c r="Q74" s="324">
        <f t="shared" si="18"/>
        <v>345</v>
      </c>
      <c r="R74" s="328">
        <f t="shared" si="18"/>
        <v>154</v>
      </c>
      <c r="S74" s="342">
        <f t="shared" si="19"/>
        <v>499</v>
      </c>
    </row>
    <row r="75" spans="2:19" ht="12.75">
      <c r="B75" s="339">
        <v>14</v>
      </c>
      <c r="C75" s="333" t="s">
        <v>276</v>
      </c>
      <c r="D75" s="333" t="s">
        <v>264</v>
      </c>
      <c r="E75" s="324">
        <v>84</v>
      </c>
      <c r="F75" s="324">
        <v>42</v>
      </c>
      <c r="G75" s="324">
        <f t="shared" si="15"/>
        <v>126</v>
      </c>
      <c r="H75" s="324">
        <v>101</v>
      </c>
      <c r="I75" s="324">
        <v>31</v>
      </c>
      <c r="J75" s="324">
        <f t="shared" si="20"/>
        <v>132</v>
      </c>
      <c r="K75" s="324">
        <v>88</v>
      </c>
      <c r="L75" s="324">
        <v>42</v>
      </c>
      <c r="M75" s="324">
        <f t="shared" si="16"/>
        <v>130</v>
      </c>
      <c r="N75" s="324">
        <v>71</v>
      </c>
      <c r="O75" s="324">
        <v>27</v>
      </c>
      <c r="P75" s="324">
        <f t="shared" si="17"/>
        <v>98</v>
      </c>
      <c r="Q75" s="324">
        <f t="shared" si="18"/>
        <v>344</v>
      </c>
      <c r="R75" s="328">
        <f t="shared" si="18"/>
        <v>142</v>
      </c>
      <c r="S75" s="340">
        <f t="shared" si="19"/>
        <v>486</v>
      </c>
    </row>
    <row r="76" spans="2:19" ht="12.75">
      <c r="B76" s="341">
        <v>15</v>
      </c>
      <c r="C76" s="333" t="s">
        <v>277</v>
      </c>
      <c r="D76" s="333" t="s">
        <v>221</v>
      </c>
      <c r="E76" s="324">
        <v>89</v>
      </c>
      <c r="F76" s="324">
        <v>32</v>
      </c>
      <c r="G76" s="324">
        <f t="shared" si="15"/>
        <v>121</v>
      </c>
      <c r="H76" s="324">
        <v>82</v>
      </c>
      <c r="I76" s="324">
        <v>27</v>
      </c>
      <c r="J76" s="324">
        <f t="shared" si="20"/>
        <v>109</v>
      </c>
      <c r="K76" s="324">
        <v>97</v>
      </c>
      <c r="L76" s="324">
        <v>29</v>
      </c>
      <c r="M76" s="324">
        <f t="shared" si="16"/>
        <v>126</v>
      </c>
      <c r="N76" s="324">
        <v>92</v>
      </c>
      <c r="O76" s="324">
        <v>36</v>
      </c>
      <c r="P76" s="324">
        <f t="shared" si="17"/>
        <v>128</v>
      </c>
      <c r="Q76" s="324">
        <f t="shared" si="18"/>
        <v>360</v>
      </c>
      <c r="R76" s="328">
        <f t="shared" si="18"/>
        <v>124</v>
      </c>
      <c r="S76" s="340">
        <f t="shared" si="19"/>
        <v>484</v>
      </c>
    </row>
    <row r="77" spans="2:19" ht="12.75">
      <c r="B77" s="339">
        <v>16</v>
      </c>
      <c r="C77" s="333" t="s">
        <v>278</v>
      </c>
      <c r="D77" s="333" t="s">
        <v>221</v>
      </c>
      <c r="E77" s="324">
        <v>77</v>
      </c>
      <c r="F77" s="324">
        <v>30</v>
      </c>
      <c r="G77" s="324">
        <f t="shared" si="15"/>
        <v>107</v>
      </c>
      <c r="H77" s="324">
        <v>80</v>
      </c>
      <c r="I77" s="324">
        <v>43</v>
      </c>
      <c r="J77" s="324">
        <f t="shared" si="20"/>
        <v>123</v>
      </c>
      <c r="K77" s="324">
        <v>77</v>
      </c>
      <c r="L77" s="324">
        <v>62</v>
      </c>
      <c r="M77" s="324">
        <f t="shared" si="16"/>
        <v>139</v>
      </c>
      <c r="N77" s="324">
        <v>75</v>
      </c>
      <c r="O77" s="324">
        <v>34</v>
      </c>
      <c r="P77" s="324">
        <f t="shared" si="17"/>
        <v>109</v>
      </c>
      <c r="Q77" s="324">
        <f t="shared" si="18"/>
        <v>309</v>
      </c>
      <c r="R77" s="328">
        <f t="shared" si="18"/>
        <v>169</v>
      </c>
      <c r="S77" s="340">
        <f t="shared" si="19"/>
        <v>478</v>
      </c>
    </row>
    <row r="78" spans="2:19" ht="12.75">
      <c r="B78" s="341">
        <v>17</v>
      </c>
      <c r="C78" s="333" t="s">
        <v>279</v>
      </c>
      <c r="D78" s="333" t="s">
        <v>266</v>
      </c>
      <c r="E78" s="324">
        <v>95</v>
      </c>
      <c r="F78" s="324">
        <v>27</v>
      </c>
      <c r="G78" s="324">
        <f t="shared" si="15"/>
        <v>122</v>
      </c>
      <c r="H78" s="324">
        <v>88</v>
      </c>
      <c r="I78" s="324">
        <v>27</v>
      </c>
      <c r="J78" s="324">
        <f t="shared" si="20"/>
        <v>115</v>
      </c>
      <c r="K78" s="324">
        <v>87</v>
      </c>
      <c r="L78" s="324">
        <v>33</v>
      </c>
      <c r="M78" s="324">
        <f t="shared" si="16"/>
        <v>120</v>
      </c>
      <c r="N78" s="324">
        <v>74</v>
      </c>
      <c r="O78" s="324">
        <v>17</v>
      </c>
      <c r="P78" s="324">
        <f t="shared" si="17"/>
        <v>91</v>
      </c>
      <c r="Q78" s="324">
        <f t="shared" si="18"/>
        <v>344</v>
      </c>
      <c r="R78" s="328">
        <f t="shared" si="18"/>
        <v>104</v>
      </c>
      <c r="S78" s="340">
        <f t="shared" si="19"/>
        <v>448</v>
      </c>
    </row>
    <row r="79" spans="2:19" ht="13.5" thickBot="1">
      <c r="B79" s="343">
        <v>18</v>
      </c>
      <c r="C79" s="344" t="s">
        <v>280</v>
      </c>
      <c r="D79" s="344" t="s">
        <v>264</v>
      </c>
      <c r="E79" s="345">
        <v>81</v>
      </c>
      <c r="F79" s="345">
        <v>32</v>
      </c>
      <c r="G79" s="345">
        <f t="shared" si="15"/>
        <v>113</v>
      </c>
      <c r="H79" s="345">
        <v>89</v>
      </c>
      <c r="I79" s="345">
        <v>15</v>
      </c>
      <c r="J79" s="345">
        <f t="shared" si="20"/>
        <v>104</v>
      </c>
      <c r="K79" s="345">
        <v>96</v>
      </c>
      <c r="L79" s="345">
        <v>26</v>
      </c>
      <c r="M79" s="345">
        <f t="shared" si="16"/>
        <v>122</v>
      </c>
      <c r="N79" s="345">
        <v>71</v>
      </c>
      <c r="O79" s="345">
        <v>17</v>
      </c>
      <c r="P79" s="345">
        <f t="shared" si="17"/>
        <v>88</v>
      </c>
      <c r="Q79" s="345">
        <f t="shared" si="18"/>
        <v>337</v>
      </c>
      <c r="R79" s="346">
        <f t="shared" si="18"/>
        <v>90</v>
      </c>
      <c r="S79" s="347">
        <f t="shared" si="19"/>
        <v>427</v>
      </c>
    </row>
    <row r="82" spans="2:20" ht="26.25">
      <c r="B82" s="737" t="s">
        <v>425</v>
      </c>
      <c r="C82" s="737"/>
      <c r="D82" s="737"/>
      <c r="E82" s="737"/>
      <c r="F82" s="737"/>
      <c r="G82" s="737"/>
      <c r="H82" s="737"/>
      <c r="I82" s="737"/>
      <c r="J82" s="737"/>
      <c r="K82" s="737"/>
      <c r="L82" s="737"/>
      <c r="M82" s="737"/>
      <c r="N82" s="737"/>
      <c r="O82" s="737"/>
      <c r="P82" s="737"/>
      <c r="Q82" s="737"/>
      <c r="R82" s="737"/>
      <c r="S82" s="737"/>
      <c r="T82" s="737"/>
    </row>
    <row r="83" spans="2:20" ht="12.75">
      <c r="B83" s="557"/>
      <c r="C83" s="557"/>
      <c r="D83" s="557"/>
      <c r="E83" s="557"/>
      <c r="F83" s="557"/>
      <c r="G83" s="557"/>
      <c r="H83" s="557"/>
      <c r="I83" s="557"/>
      <c r="J83" s="557"/>
      <c r="K83" s="557"/>
      <c r="L83" s="557"/>
      <c r="M83" s="557"/>
      <c r="N83" s="557"/>
      <c r="O83" s="557"/>
      <c r="P83" s="557"/>
      <c r="Q83" s="557"/>
      <c r="R83" s="557"/>
      <c r="S83" s="557"/>
      <c r="T83" s="557"/>
    </row>
    <row r="84" spans="2:20" ht="13.5" thickBot="1">
      <c r="B84" s="738" t="s">
        <v>247</v>
      </c>
      <c r="C84" s="738" t="s">
        <v>1</v>
      </c>
      <c r="D84" s="738" t="s">
        <v>205</v>
      </c>
      <c r="E84" s="738" t="s">
        <v>206</v>
      </c>
      <c r="F84" s="738" t="s">
        <v>207</v>
      </c>
      <c r="G84" s="738" t="s">
        <v>208</v>
      </c>
      <c r="H84" s="738" t="s">
        <v>209</v>
      </c>
      <c r="I84" s="738" t="s">
        <v>210</v>
      </c>
      <c r="J84" s="738" t="s">
        <v>211</v>
      </c>
      <c r="K84" s="738" t="s">
        <v>212</v>
      </c>
      <c r="L84" s="738" t="s">
        <v>213</v>
      </c>
      <c r="M84" s="738" t="s">
        <v>214</v>
      </c>
      <c r="N84" s="738" t="s">
        <v>215</v>
      </c>
      <c r="O84" s="738" t="s">
        <v>216</v>
      </c>
      <c r="P84" s="738" t="s">
        <v>217</v>
      </c>
      <c r="Q84" s="738" t="s">
        <v>73</v>
      </c>
      <c r="R84" s="738" t="s">
        <v>218</v>
      </c>
      <c r="S84" s="738" t="s">
        <v>368</v>
      </c>
      <c r="T84" s="738" t="s">
        <v>219</v>
      </c>
    </row>
    <row r="85" spans="2:20" ht="12.75">
      <c r="B85" s="739" t="s">
        <v>40</v>
      </c>
      <c r="C85" s="740" t="s">
        <v>426</v>
      </c>
      <c r="D85" s="740" t="s">
        <v>427</v>
      </c>
      <c r="E85" s="740">
        <v>85</v>
      </c>
      <c r="F85" s="740">
        <v>44</v>
      </c>
      <c r="G85" s="740">
        <f>SUM(E85:F85)</f>
        <v>129</v>
      </c>
      <c r="H85" s="740">
        <v>100</v>
      </c>
      <c r="I85" s="740">
        <v>53</v>
      </c>
      <c r="J85" s="740">
        <f>SUM(H85:I85)</f>
        <v>153</v>
      </c>
      <c r="K85" s="740">
        <v>99</v>
      </c>
      <c r="L85" s="740">
        <v>43</v>
      </c>
      <c r="M85" s="740">
        <f>SUM(K85:L85)</f>
        <v>142</v>
      </c>
      <c r="N85" s="740">
        <v>77</v>
      </c>
      <c r="O85" s="740">
        <v>60</v>
      </c>
      <c r="P85" s="740">
        <f>SUM(N85:O85)</f>
        <v>137</v>
      </c>
      <c r="Q85" s="740">
        <f>SUM(E85,H85,K85,N85)</f>
        <v>361</v>
      </c>
      <c r="R85" s="740">
        <f>SUM(F85,I85,L85,O85)</f>
        <v>200</v>
      </c>
      <c r="S85" s="740"/>
      <c r="T85" s="740">
        <f>Q85+R85+S85</f>
        <v>561</v>
      </c>
    </row>
    <row r="86" spans="2:20" ht="12.75">
      <c r="B86" s="741" t="s">
        <v>41</v>
      </c>
      <c r="C86" s="741" t="s">
        <v>266</v>
      </c>
      <c r="D86" s="741" t="s">
        <v>428</v>
      </c>
      <c r="E86" s="741">
        <v>83</v>
      </c>
      <c r="F86" s="741">
        <v>51</v>
      </c>
      <c r="G86" s="741">
        <f>SUM(E86:F86)</f>
        <v>134</v>
      </c>
      <c r="H86" s="741">
        <v>90</v>
      </c>
      <c r="I86" s="741">
        <v>63</v>
      </c>
      <c r="J86" s="739">
        <f>SUM(H86:I86)</f>
        <v>153</v>
      </c>
      <c r="K86" s="741">
        <v>87</v>
      </c>
      <c r="L86" s="741">
        <v>45</v>
      </c>
      <c r="M86" s="739">
        <f>SUM(K86:L86)</f>
        <v>132</v>
      </c>
      <c r="N86" s="741">
        <v>89</v>
      </c>
      <c r="O86" s="741">
        <v>45</v>
      </c>
      <c r="P86" s="739">
        <f>SUM(N86:O86)</f>
        <v>134</v>
      </c>
      <c r="Q86" s="739">
        <f>SUM(E86,H86,K86,N86)</f>
        <v>349</v>
      </c>
      <c r="R86" s="739">
        <f>SUM(F86,I86,L86,O86)</f>
        <v>204</v>
      </c>
      <c r="S86" s="739"/>
      <c r="T86" s="741">
        <f>Q86+R86+S86</f>
        <v>553</v>
      </c>
    </row>
    <row r="87" spans="2:20" ht="12.75">
      <c r="B87" s="741" t="s">
        <v>42</v>
      </c>
      <c r="C87" s="741" t="s">
        <v>426</v>
      </c>
      <c r="D87" s="741" t="s">
        <v>429</v>
      </c>
      <c r="E87" s="741">
        <v>87</v>
      </c>
      <c r="F87" s="741">
        <v>36</v>
      </c>
      <c r="G87" s="741">
        <f>SUM(E87:F87)</f>
        <v>123</v>
      </c>
      <c r="H87" s="741">
        <v>99</v>
      </c>
      <c r="I87" s="741">
        <v>52</v>
      </c>
      <c r="J87" s="741">
        <f>SUM(H87:I87)</f>
        <v>151</v>
      </c>
      <c r="K87" s="741">
        <v>93</v>
      </c>
      <c r="L87" s="741">
        <v>54</v>
      </c>
      <c r="M87" s="741">
        <f>SUM(K87:L87)</f>
        <v>147</v>
      </c>
      <c r="N87" s="741">
        <v>78</v>
      </c>
      <c r="O87" s="741">
        <v>41</v>
      </c>
      <c r="P87" s="741">
        <f>SUM(N87:O87)</f>
        <v>119</v>
      </c>
      <c r="Q87" s="741">
        <f>SUM(E87,H87,K87,N87)</f>
        <v>357</v>
      </c>
      <c r="R87" s="741">
        <f>SUM(F87,I87,L87,O87)</f>
        <v>183</v>
      </c>
      <c r="S87" s="741"/>
      <c r="T87" s="741">
        <f>Q87+R87+S87</f>
        <v>540</v>
      </c>
    </row>
    <row r="88" spans="2:20" ht="12.75">
      <c r="B88" s="741" t="s">
        <v>43</v>
      </c>
      <c r="C88" s="741" t="s">
        <v>266</v>
      </c>
      <c r="D88" s="741" t="s">
        <v>430</v>
      </c>
      <c r="E88" s="741">
        <v>96</v>
      </c>
      <c r="F88" s="741">
        <v>42</v>
      </c>
      <c r="G88" s="741">
        <f>SUM(E88:F88)</f>
        <v>138</v>
      </c>
      <c r="H88" s="741">
        <v>77</v>
      </c>
      <c r="I88" s="741">
        <v>36</v>
      </c>
      <c r="J88" s="741">
        <f>SUM(H88:I88)</f>
        <v>113</v>
      </c>
      <c r="K88" s="741">
        <v>87</v>
      </c>
      <c r="L88" s="741">
        <v>32</v>
      </c>
      <c r="M88" s="741">
        <f>SUM(K88:L88)</f>
        <v>119</v>
      </c>
      <c r="N88" s="741">
        <v>90</v>
      </c>
      <c r="O88" s="741">
        <v>52</v>
      </c>
      <c r="P88" s="741">
        <f>SUM(N88:O88)</f>
        <v>142</v>
      </c>
      <c r="Q88" s="741">
        <f>SUM(E88,H88,K88,N88)</f>
        <v>350</v>
      </c>
      <c r="R88" s="741">
        <f>SUM(F88,I88,L88,O88)</f>
        <v>162</v>
      </c>
      <c r="S88" s="741"/>
      <c r="T88" s="741">
        <f>Q88+R88+S88</f>
        <v>512</v>
      </c>
    </row>
    <row r="89" spans="2:20" ht="12.75">
      <c r="B89" s="557"/>
      <c r="C89" s="557"/>
      <c r="D89" s="557"/>
      <c r="E89" s="557"/>
      <c r="F89" s="557"/>
      <c r="G89" s="557"/>
      <c r="H89" s="557"/>
      <c r="I89" s="557"/>
      <c r="J89" s="557"/>
      <c r="K89" s="557"/>
      <c r="L89" s="557"/>
      <c r="M89" s="557"/>
      <c r="N89" s="557"/>
      <c r="O89" s="557"/>
      <c r="P89" s="557"/>
      <c r="Q89" s="557"/>
      <c r="R89" s="557"/>
      <c r="S89" s="557"/>
      <c r="T89" s="557"/>
    </row>
    <row r="90" spans="2:20" ht="12.75">
      <c r="B90" s="557"/>
      <c r="C90" s="557"/>
      <c r="D90" s="557"/>
      <c r="E90" s="557"/>
      <c r="F90" s="557"/>
      <c r="G90" s="557"/>
      <c r="H90" s="557"/>
      <c r="I90" s="557"/>
      <c r="J90" s="557"/>
      <c r="K90" s="557"/>
      <c r="L90" s="557"/>
      <c r="M90" s="557"/>
      <c r="N90" s="557"/>
      <c r="O90" s="557"/>
      <c r="P90" s="557"/>
      <c r="Q90" s="557"/>
      <c r="R90" s="557"/>
      <c r="S90" s="557"/>
      <c r="T90" s="557"/>
    </row>
    <row r="91" spans="2:20" ht="12.75">
      <c r="B91" s="557"/>
      <c r="C91" s="557"/>
      <c r="D91" s="557"/>
      <c r="E91" s="557"/>
      <c r="F91" s="557"/>
      <c r="G91" s="557"/>
      <c r="H91" s="557"/>
      <c r="I91" s="557"/>
      <c r="J91" s="557"/>
      <c r="K91" s="557"/>
      <c r="L91" s="557"/>
      <c r="M91" s="557"/>
      <c r="N91" s="557"/>
      <c r="O91" s="557"/>
      <c r="P91" s="557"/>
      <c r="Q91" s="557"/>
      <c r="R91" s="557"/>
      <c r="S91" s="557"/>
      <c r="T91" s="557"/>
    </row>
    <row r="92" spans="2:20" ht="12.75">
      <c r="B92" s="557"/>
      <c r="C92" s="557"/>
      <c r="D92" s="557"/>
      <c r="E92" s="557"/>
      <c r="F92" s="557"/>
      <c r="G92" s="557"/>
      <c r="H92" s="557"/>
      <c r="I92" s="557"/>
      <c r="J92" s="557"/>
      <c r="K92" s="557"/>
      <c r="L92" s="557"/>
      <c r="M92" s="557"/>
      <c r="N92" s="557"/>
      <c r="O92" s="557"/>
      <c r="P92" s="557"/>
      <c r="Q92" s="557"/>
      <c r="R92" s="557"/>
      <c r="S92" s="557"/>
      <c r="T92" s="557"/>
    </row>
    <row r="93" spans="2:20" ht="12.75">
      <c r="B93" s="557"/>
      <c r="C93" s="557"/>
      <c r="D93" s="557"/>
      <c r="E93" s="557"/>
      <c r="F93" s="557"/>
      <c r="G93" s="557"/>
      <c r="H93" s="557"/>
      <c r="I93" s="557"/>
      <c r="J93" s="557"/>
      <c r="K93" s="557"/>
      <c r="L93" s="557"/>
      <c r="M93" s="557"/>
      <c r="N93" s="557"/>
      <c r="O93" s="557"/>
      <c r="P93" s="557"/>
      <c r="Q93" s="557"/>
      <c r="R93" s="557"/>
      <c r="S93" s="557"/>
      <c r="T93" s="557"/>
    </row>
    <row r="94" spans="2:20" ht="12.75">
      <c r="B94" s="557"/>
      <c r="C94" s="557"/>
      <c r="D94" s="557"/>
      <c r="E94" s="557"/>
      <c r="F94" s="557"/>
      <c r="G94" s="557"/>
      <c r="H94" s="557"/>
      <c r="I94" s="557"/>
      <c r="J94" s="557"/>
      <c r="K94" s="557"/>
      <c r="L94" s="557"/>
      <c r="M94" s="557"/>
      <c r="N94" s="557"/>
      <c r="O94" s="557"/>
      <c r="P94" s="557"/>
      <c r="Q94" s="557"/>
      <c r="R94" s="557"/>
      <c r="S94" s="557"/>
      <c r="T94" s="557"/>
    </row>
    <row r="95" spans="2:20" ht="12.75">
      <c r="B95" s="557"/>
      <c r="C95" s="557"/>
      <c r="D95" s="557"/>
      <c r="E95" s="557"/>
      <c r="F95" s="557"/>
      <c r="G95" s="557"/>
      <c r="H95" s="557"/>
      <c r="I95" s="557"/>
      <c r="J95" s="557"/>
      <c r="K95" s="557"/>
      <c r="L95" s="557"/>
      <c r="M95" s="557"/>
      <c r="N95" s="557"/>
      <c r="O95" s="557"/>
      <c r="P95" s="557"/>
      <c r="Q95" s="557"/>
      <c r="R95" s="557"/>
      <c r="S95" s="557"/>
      <c r="T95" s="557"/>
    </row>
    <row r="96" spans="2:20" ht="26.25">
      <c r="B96" s="737" t="s">
        <v>431</v>
      </c>
      <c r="C96" s="737"/>
      <c r="D96" s="737"/>
      <c r="E96" s="737"/>
      <c r="F96" s="737"/>
      <c r="G96" s="737"/>
      <c r="H96" s="737"/>
      <c r="I96" s="737"/>
      <c r="J96" s="737"/>
      <c r="K96" s="737"/>
      <c r="L96" s="737"/>
      <c r="M96" s="737"/>
      <c r="N96" s="737"/>
      <c r="O96" s="737"/>
      <c r="P96" s="737"/>
      <c r="Q96" s="737"/>
      <c r="R96" s="737"/>
      <c r="S96" s="737"/>
      <c r="T96" s="737"/>
    </row>
    <row r="97" spans="2:20" ht="12.75">
      <c r="B97" s="557"/>
      <c r="C97" s="557"/>
      <c r="D97" s="557"/>
      <c r="E97" s="557"/>
      <c r="F97" s="557"/>
      <c r="G97" s="557"/>
      <c r="H97" s="557"/>
      <c r="I97" s="557"/>
      <c r="J97" s="557"/>
      <c r="K97" s="557"/>
      <c r="L97" s="557"/>
      <c r="M97" s="557"/>
      <c r="N97" s="557"/>
      <c r="O97" s="557"/>
      <c r="P97" s="557"/>
      <c r="Q97" s="557"/>
      <c r="R97" s="557"/>
      <c r="S97" s="557"/>
      <c r="T97" s="557"/>
    </row>
    <row r="98" spans="2:20" ht="13.5" thickBot="1">
      <c r="B98" s="738" t="s">
        <v>247</v>
      </c>
      <c r="C98" s="738" t="s">
        <v>1</v>
      </c>
      <c r="D98" s="738" t="s">
        <v>205</v>
      </c>
      <c r="E98" s="738" t="s">
        <v>206</v>
      </c>
      <c r="F98" s="738" t="s">
        <v>207</v>
      </c>
      <c r="G98" s="738" t="s">
        <v>208</v>
      </c>
      <c r="H98" s="738" t="s">
        <v>209</v>
      </c>
      <c r="I98" s="738" t="s">
        <v>210</v>
      </c>
      <c r="J98" s="738" t="s">
        <v>211</v>
      </c>
      <c r="K98" s="738" t="s">
        <v>212</v>
      </c>
      <c r="L98" s="738" t="s">
        <v>213</v>
      </c>
      <c r="M98" s="738" t="s">
        <v>214</v>
      </c>
      <c r="N98" s="738" t="s">
        <v>215</v>
      </c>
      <c r="O98" s="738" t="s">
        <v>216</v>
      </c>
      <c r="P98" s="738" t="s">
        <v>217</v>
      </c>
      <c r="Q98" s="738" t="s">
        <v>73</v>
      </c>
      <c r="R98" s="738" t="s">
        <v>218</v>
      </c>
      <c r="S98" s="738" t="s">
        <v>368</v>
      </c>
      <c r="T98" s="738" t="s">
        <v>219</v>
      </c>
    </row>
    <row r="99" spans="2:20" ht="12.75">
      <c r="B99" s="739" t="s">
        <v>40</v>
      </c>
      <c r="C99" s="740" t="s">
        <v>225</v>
      </c>
      <c r="D99" s="740" t="s">
        <v>432</v>
      </c>
      <c r="E99" s="740">
        <v>76</v>
      </c>
      <c r="F99" s="740">
        <v>35</v>
      </c>
      <c r="G99" s="740">
        <f>SUM(E99:F99)</f>
        <v>111</v>
      </c>
      <c r="H99" s="740">
        <v>78</v>
      </c>
      <c r="I99" s="740">
        <v>45</v>
      </c>
      <c r="J99" s="740">
        <f>SUM(H99:I99)</f>
        <v>123</v>
      </c>
      <c r="K99" s="740">
        <v>95</v>
      </c>
      <c r="L99" s="740">
        <v>44</v>
      </c>
      <c r="M99" s="740">
        <f>SUM(K99:L99)</f>
        <v>139</v>
      </c>
      <c r="N99" s="740">
        <v>80</v>
      </c>
      <c r="O99" s="740">
        <v>44</v>
      </c>
      <c r="P99" s="740">
        <f>SUM(N99:O99)</f>
        <v>124</v>
      </c>
      <c r="Q99" s="740">
        <f>SUM(E99,H99,K99,N99)</f>
        <v>329</v>
      </c>
      <c r="R99" s="740">
        <f>SUM(F99,I99,L99,O99)</f>
        <v>168</v>
      </c>
      <c r="S99" s="740"/>
      <c r="T99" s="742">
        <f>Q99+R99+S99</f>
        <v>497</v>
      </c>
    </row>
    <row r="100" spans="2:20" ht="12.75">
      <c r="B100" s="741" t="s">
        <v>41</v>
      </c>
      <c r="C100" s="741" t="s">
        <v>426</v>
      </c>
      <c r="D100" s="741" t="s">
        <v>433</v>
      </c>
      <c r="E100" s="741">
        <v>75</v>
      </c>
      <c r="F100" s="741">
        <v>35</v>
      </c>
      <c r="G100" s="741">
        <f>SUM(E100:F100)</f>
        <v>110</v>
      </c>
      <c r="H100" s="741">
        <v>97</v>
      </c>
      <c r="I100" s="741">
        <v>36</v>
      </c>
      <c r="J100" s="739">
        <f>SUM(H100:I100)</f>
        <v>133</v>
      </c>
      <c r="K100" s="741">
        <v>103</v>
      </c>
      <c r="L100" s="741">
        <v>26</v>
      </c>
      <c r="M100" s="739">
        <f>SUM(K100:L100)</f>
        <v>129</v>
      </c>
      <c r="N100" s="741">
        <v>76</v>
      </c>
      <c r="O100" s="741">
        <v>39</v>
      </c>
      <c r="P100" s="739">
        <f>SUM(N100:O100)</f>
        <v>115</v>
      </c>
      <c r="Q100" s="739">
        <f>SUM(E100,H100,K100,N100)</f>
        <v>351</v>
      </c>
      <c r="R100" s="739">
        <f>SUM(F100,I100,L100,O100)</f>
        <v>136</v>
      </c>
      <c r="S100" s="739"/>
      <c r="T100" s="743">
        <f>Q100+R100+S100</f>
        <v>487</v>
      </c>
    </row>
    <row r="101" spans="2:20" ht="12.75">
      <c r="B101" s="741" t="s">
        <v>42</v>
      </c>
      <c r="C101" s="741" t="s">
        <v>225</v>
      </c>
      <c r="D101" s="741" t="s">
        <v>434</v>
      </c>
      <c r="E101" s="741">
        <v>79</v>
      </c>
      <c r="F101" s="741">
        <v>20</v>
      </c>
      <c r="G101" s="741">
        <f>SUM(E101:F101)</f>
        <v>99</v>
      </c>
      <c r="H101" s="741">
        <v>85</v>
      </c>
      <c r="I101" s="741">
        <v>39</v>
      </c>
      <c r="J101" s="741">
        <f>SUM(H101:I101)</f>
        <v>124</v>
      </c>
      <c r="K101" s="741">
        <v>87</v>
      </c>
      <c r="L101" s="741">
        <v>45</v>
      </c>
      <c r="M101" s="741">
        <f>SUM(K101:L101)</f>
        <v>132</v>
      </c>
      <c r="N101" s="741">
        <v>84</v>
      </c>
      <c r="O101" s="741">
        <v>44</v>
      </c>
      <c r="P101" s="741">
        <f>SUM(N101:O101)</f>
        <v>128</v>
      </c>
      <c r="Q101" s="741">
        <f>SUM(E101,H101,K101,N101)</f>
        <v>335</v>
      </c>
      <c r="R101" s="741">
        <f>SUM(F101,I101,L101,O101)</f>
        <v>148</v>
      </c>
      <c r="S101" s="741"/>
      <c r="T101" s="743">
        <f>Q101+R101+S101</f>
        <v>483</v>
      </c>
    </row>
    <row r="102" spans="2:20" ht="12.75">
      <c r="B102" s="741" t="s">
        <v>43</v>
      </c>
      <c r="C102" s="741" t="s">
        <v>225</v>
      </c>
      <c r="D102" s="741" t="s">
        <v>435</v>
      </c>
      <c r="E102" s="741">
        <v>76</v>
      </c>
      <c r="F102" s="741">
        <v>35</v>
      </c>
      <c r="G102" s="741">
        <f>SUM(E102:F102)</f>
        <v>111</v>
      </c>
      <c r="H102" s="741">
        <v>76</v>
      </c>
      <c r="I102" s="741">
        <v>26</v>
      </c>
      <c r="J102" s="741">
        <f>SUM(H102:I102)</f>
        <v>102</v>
      </c>
      <c r="K102" s="741">
        <v>77</v>
      </c>
      <c r="L102" s="741">
        <v>34</v>
      </c>
      <c r="M102" s="741">
        <f>SUM(K102:L102)</f>
        <v>111</v>
      </c>
      <c r="N102" s="741">
        <v>79</v>
      </c>
      <c r="O102" s="741">
        <v>41</v>
      </c>
      <c r="P102" s="741">
        <f>SUM(N102:O102)</f>
        <v>120</v>
      </c>
      <c r="Q102" s="741">
        <f>SUM(E102,H102,K102,N102)</f>
        <v>308</v>
      </c>
      <c r="R102" s="741">
        <f>SUM(F102,I102,L102,O102)</f>
        <v>136</v>
      </c>
      <c r="S102" s="741"/>
      <c r="T102" s="743">
        <f>Q102+R102+S102</f>
        <v>444</v>
      </c>
    </row>
    <row r="103" spans="2:20" ht="12.75">
      <c r="B103" s="557"/>
      <c r="C103" s="557"/>
      <c r="D103" s="557"/>
      <c r="E103" s="557"/>
      <c r="F103" s="557"/>
      <c r="G103" s="557"/>
      <c r="H103" s="557"/>
      <c r="I103" s="557"/>
      <c r="J103" s="557"/>
      <c r="K103" s="557"/>
      <c r="L103" s="557"/>
      <c r="M103" s="557"/>
      <c r="N103" s="557"/>
      <c r="O103" s="557"/>
      <c r="P103" s="557"/>
      <c r="Q103" s="557"/>
      <c r="R103" s="557"/>
      <c r="S103" s="557"/>
      <c r="T103" s="557"/>
    </row>
    <row r="104" spans="2:20" ht="12.75">
      <c r="B104" s="557"/>
      <c r="C104" s="557"/>
      <c r="D104" s="557"/>
      <c r="E104" s="557"/>
      <c r="F104" s="557"/>
      <c r="G104" s="557"/>
      <c r="H104" s="557"/>
      <c r="I104" s="557"/>
      <c r="J104" s="557"/>
      <c r="K104" s="557"/>
      <c r="L104" s="557"/>
      <c r="M104" s="557"/>
      <c r="N104" s="557"/>
      <c r="O104" s="557"/>
      <c r="P104" s="557"/>
      <c r="Q104" s="557"/>
      <c r="R104" s="557"/>
      <c r="S104" s="557"/>
      <c r="T104" s="557"/>
    </row>
    <row r="105" spans="2:20" ht="12.75">
      <c r="B105" s="557"/>
      <c r="C105" s="557"/>
      <c r="D105" s="557"/>
      <c r="E105" s="557"/>
      <c r="F105" s="557"/>
      <c r="G105" s="557"/>
      <c r="H105" s="557"/>
      <c r="I105" s="557"/>
      <c r="J105" s="557"/>
      <c r="K105" s="557"/>
      <c r="L105" s="557"/>
      <c r="M105" s="557"/>
      <c r="N105" s="557"/>
      <c r="O105" s="557"/>
      <c r="P105" s="557"/>
      <c r="Q105" s="557"/>
      <c r="R105" s="557"/>
      <c r="S105" s="557"/>
      <c r="T105" s="557"/>
    </row>
    <row r="106" spans="2:20" ht="12.75">
      <c r="B106" s="557"/>
      <c r="C106" s="557"/>
      <c r="D106" s="557"/>
      <c r="E106" s="557"/>
      <c r="F106" s="557"/>
      <c r="G106" s="557"/>
      <c r="H106" s="557"/>
      <c r="I106" s="557"/>
      <c r="J106" s="557"/>
      <c r="K106" s="557"/>
      <c r="L106" s="557"/>
      <c r="M106" s="557"/>
      <c r="N106" s="557"/>
      <c r="O106" s="557"/>
      <c r="P106" s="557"/>
      <c r="Q106" s="557"/>
      <c r="R106" s="557"/>
      <c r="S106" s="557"/>
      <c r="T106" s="557"/>
    </row>
    <row r="107" spans="2:20" ht="12.75">
      <c r="B107" s="557"/>
      <c r="C107" s="557"/>
      <c r="D107" s="557"/>
      <c r="E107" s="557"/>
      <c r="F107" s="557"/>
      <c r="G107" s="557"/>
      <c r="H107" s="557"/>
      <c r="I107" s="557"/>
      <c r="J107" s="557"/>
      <c r="K107" s="557"/>
      <c r="L107" s="557"/>
      <c r="M107" s="557"/>
      <c r="N107" s="557"/>
      <c r="O107" s="557"/>
      <c r="P107" s="557"/>
      <c r="Q107" s="557"/>
      <c r="R107" s="557"/>
      <c r="S107" s="557"/>
      <c r="T107" s="557"/>
    </row>
    <row r="108" spans="2:20" ht="12.75">
      <c r="B108" s="557"/>
      <c r="C108" s="557"/>
      <c r="D108" s="557"/>
      <c r="E108" s="557"/>
      <c r="F108" s="557"/>
      <c r="G108" s="557"/>
      <c r="H108" s="557"/>
      <c r="I108" s="557"/>
      <c r="J108" s="557"/>
      <c r="K108" s="557"/>
      <c r="L108" s="557"/>
      <c r="M108" s="557"/>
      <c r="N108" s="557"/>
      <c r="O108" s="557"/>
      <c r="P108" s="557"/>
      <c r="Q108" s="557"/>
      <c r="R108" s="557"/>
      <c r="S108" s="557"/>
      <c r="T108" s="557"/>
    </row>
    <row r="109" spans="2:20" ht="12.75">
      <c r="B109" s="557"/>
      <c r="C109" s="557"/>
      <c r="D109" s="557"/>
      <c r="E109" s="557"/>
      <c r="F109" s="557"/>
      <c r="G109" s="557"/>
      <c r="H109" s="557"/>
      <c r="I109" s="557"/>
      <c r="J109" s="557"/>
      <c r="K109" s="557"/>
      <c r="L109" s="557"/>
      <c r="M109" s="557"/>
      <c r="N109" s="557"/>
      <c r="O109" s="557"/>
      <c r="P109" s="557"/>
      <c r="Q109" s="557"/>
      <c r="R109" s="557"/>
      <c r="S109" s="557"/>
      <c r="T109" s="557"/>
    </row>
    <row r="110" spans="2:20" ht="12.75">
      <c r="B110" s="557"/>
      <c r="C110" s="557"/>
      <c r="D110" s="557"/>
      <c r="E110" s="557"/>
      <c r="F110" s="557"/>
      <c r="G110" s="557"/>
      <c r="H110" s="557"/>
      <c r="I110" s="557"/>
      <c r="J110" s="557"/>
      <c r="K110" s="557"/>
      <c r="L110" s="557"/>
      <c r="M110" s="557"/>
      <c r="N110" s="557"/>
      <c r="O110" s="557"/>
      <c r="P110" s="557"/>
      <c r="Q110" s="557"/>
      <c r="R110" s="557"/>
      <c r="S110" s="557"/>
      <c r="T110" s="557"/>
    </row>
    <row r="111" spans="2:20" ht="26.25">
      <c r="B111" s="737" t="s">
        <v>436</v>
      </c>
      <c r="C111" s="737"/>
      <c r="D111" s="737"/>
      <c r="E111" s="737"/>
      <c r="F111" s="737"/>
      <c r="G111" s="737"/>
      <c r="H111" s="737"/>
      <c r="I111" s="737"/>
      <c r="J111" s="737"/>
      <c r="K111" s="737"/>
      <c r="L111" s="737"/>
      <c r="M111" s="737"/>
      <c r="N111" s="737"/>
      <c r="O111" s="737"/>
      <c r="P111" s="737"/>
      <c r="Q111" s="737"/>
      <c r="R111" s="737"/>
      <c r="S111" s="737"/>
      <c r="T111" s="737"/>
    </row>
    <row r="112" spans="2:20" ht="12.75">
      <c r="B112" s="557"/>
      <c r="C112" s="557"/>
      <c r="D112" s="557"/>
      <c r="E112" s="557"/>
      <c r="F112" s="557"/>
      <c r="G112" s="557"/>
      <c r="H112" s="557"/>
      <c r="I112" s="557"/>
      <c r="J112" s="557"/>
      <c r="K112" s="557"/>
      <c r="L112" s="557"/>
      <c r="M112" s="557"/>
      <c r="N112" s="557"/>
      <c r="O112" s="557"/>
      <c r="P112" s="557"/>
      <c r="Q112" s="557"/>
      <c r="R112" s="557"/>
      <c r="S112" s="557"/>
      <c r="T112" s="557"/>
    </row>
    <row r="113" spans="2:20" ht="13.5" thickBot="1">
      <c r="B113" s="738" t="s">
        <v>247</v>
      </c>
      <c r="C113" s="738" t="s">
        <v>1</v>
      </c>
      <c r="D113" s="738" t="s">
        <v>205</v>
      </c>
      <c r="E113" s="738" t="s">
        <v>206</v>
      </c>
      <c r="F113" s="738" t="s">
        <v>207</v>
      </c>
      <c r="G113" s="738" t="s">
        <v>208</v>
      </c>
      <c r="H113" s="738" t="s">
        <v>209</v>
      </c>
      <c r="I113" s="738" t="s">
        <v>210</v>
      </c>
      <c r="J113" s="738" t="s">
        <v>211</v>
      </c>
      <c r="K113" s="738" t="s">
        <v>212</v>
      </c>
      <c r="L113" s="738" t="s">
        <v>213</v>
      </c>
      <c r="M113" s="738" t="s">
        <v>214</v>
      </c>
      <c r="N113" s="738" t="s">
        <v>215</v>
      </c>
      <c r="O113" s="738" t="s">
        <v>216</v>
      </c>
      <c r="P113" s="738" t="s">
        <v>217</v>
      </c>
      <c r="Q113" s="738" t="s">
        <v>73</v>
      </c>
      <c r="R113" s="738" t="s">
        <v>218</v>
      </c>
      <c r="S113" s="738" t="s">
        <v>368</v>
      </c>
      <c r="T113" s="738" t="s">
        <v>219</v>
      </c>
    </row>
    <row r="114" spans="2:20" ht="12.75">
      <c r="B114" s="739" t="s">
        <v>40</v>
      </c>
      <c r="C114" s="740" t="s">
        <v>426</v>
      </c>
      <c r="D114" s="740" t="s">
        <v>437</v>
      </c>
      <c r="E114" s="740">
        <v>148</v>
      </c>
      <c r="F114" s="740">
        <v>70</v>
      </c>
      <c r="G114" s="740">
        <f>SUM(E114:F114)</f>
        <v>218</v>
      </c>
      <c r="H114" s="740">
        <v>164</v>
      </c>
      <c r="I114" s="740">
        <v>78</v>
      </c>
      <c r="J114" s="740">
        <f>SUM(H114:I114)</f>
        <v>242</v>
      </c>
      <c r="K114" s="740"/>
      <c r="L114" s="740"/>
      <c r="M114" s="740">
        <f>SUM(K114:L114)</f>
        <v>0</v>
      </c>
      <c r="N114" s="740"/>
      <c r="O114" s="740"/>
      <c r="P114" s="740">
        <f>SUM(N114:O114)</f>
        <v>0</v>
      </c>
      <c r="Q114" s="740">
        <f>SUM(E114,H114,K114,N114)</f>
        <v>312</v>
      </c>
      <c r="R114" s="740">
        <f>SUM(F114,I114,L114,O114)</f>
        <v>148</v>
      </c>
      <c r="S114" s="740"/>
      <c r="T114" s="742">
        <f>Q114+R114+S114</f>
        <v>460</v>
      </c>
    </row>
    <row r="115" spans="2:20" ht="12.75">
      <c r="B115" s="741" t="s">
        <v>41</v>
      </c>
      <c r="C115" s="741" t="s">
        <v>426</v>
      </c>
      <c r="D115" s="741" t="s">
        <v>438</v>
      </c>
      <c r="E115" s="741">
        <v>140</v>
      </c>
      <c r="F115" s="741">
        <v>54</v>
      </c>
      <c r="G115" s="741">
        <f>SUM(E115:F115)</f>
        <v>194</v>
      </c>
      <c r="H115" s="741">
        <v>146</v>
      </c>
      <c r="I115" s="741">
        <v>53</v>
      </c>
      <c r="J115" s="739">
        <f>SUM(H115:I115)</f>
        <v>199</v>
      </c>
      <c r="K115" s="741"/>
      <c r="L115" s="741"/>
      <c r="M115" s="739">
        <f>SUM(K115:L115)</f>
        <v>0</v>
      </c>
      <c r="N115" s="741"/>
      <c r="O115" s="741"/>
      <c r="P115" s="739">
        <f>SUM(N115:O115)</f>
        <v>0</v>
      </c>
      <c r="Q115" s="739">
        <f>SUM(E115,H115,K115,N115)</f>
        <v>286</v>
      </c>
      <c r="R115" s="739">
        <f>SUM(F115,I115,L115,O115)</f>
        <v>107</v>
      </c>
      <c r="S115" s="739"/>
      <c r="T115" s="743">
        <f>Q115+R115+S115</f>
        <v>393</v>
      </c>
    </row>
    <row r="116" spans="2:20" ht="12.75">
      <c r="B116" s="741" t="s">
        <v>42</v>
      </c>
      <c r="C116" s="741" t="s">
        <v>426</v>
      </c>
      <c r="D116" s="741" t="s">
        <v>439</v>
      </c>
      <c r="E116" s="741">
        <v>148</v>
      </c>
      <c r="F116" s="741">
        <v>36</v>
      </c>
      <c r="G116" s="741">
        <f>SUM(E116:F116)</f>
        <v>184</v>
      </c>
      <c r="H116" s="741">
        <v>146</v>
      </c>
      <c r="I116" s="741">
        <v>59</v>
      </c>
      <c r="J116" s="741">
        <f>SUM(H116:I116)</f>
        <v>205</v>
      </c>
      <c r="K116" s="741"/>
      <c r="L116" s="741"/>
      <c r="M116" s="741">
        <f>SUM(K116:L116)</f>
        <v>0</v>
      </c>
      <c r="N116" s="741"/>
      <c r="O116" s="741"/>
      <c r="P116" s="741">
        <f>SUM(N116:O116)</f>
        <v>0</v>
      </c>
      <c r="Q116" s="741">
        <f>SUM(E116,H116,K116,N116)</f>
        <v>294</v>
      </c>
      <c r="R116" s="741">
        <f>SUM(F116,I116,L116,O116)</f>
        <v>95</v>
      </c>
      <c r="S116" s="741"/>
      <c r="T116" s="743">
        <f>Q116+R116+S116</f>
        <v>389</v>
      </c>
    </row>
  </sheetData>
  <autoFilter ref="B3:S3"/>
  <mergeCells count="8">
    <mergeCell ref="B82:T82"/>
    <mergeCell ref="B96:T96"/>
    <mergeCell ref="B111:T111"/>
    <mergeCell ref="B60:U60"/>
    <mergeCell ref="B45:U45"/>
    <mergeCell ref="B52:U52"/>
    <mergeCell ref="B1:T1"/>
    <mergeCell ref="B30:U30"/>
  </mergeCells>
  <conditionalFormatting sqref="S32:T32 S47 G1:G45 P1:P45 M1:M45 J1:J45 S54 P117:P65536 G117:G65536 J117:J65536 G47:G61 J47:J61 M47:M61 P47:P61 J80:J81 G80:G81 P80:P81 M80:M81 M117:M65536">
    <cfRule type="cellIs" priority="1" dxfId="0" operator="greaterThan" stopIfTrue="1">
      <formula>150</formula>
    </cfRule>
  </conditionalFormatting>
  <conditionalFormatting sqref="T31 S25:T29 S2:S3 V32 T3:T24 U32:U44 S62:S79 B62:B79 T112:T116 T97:T102 T83:T88">
    <cfRule type="cellIs" priority="2" dxfId="0" operator="greaterThan" stopIfTrue="1">
      <formula>499</formula>
    </cfRule>
  </conditionalFormatting>
  <conditionalFormatting sqref="Q48:Q50 Q25:Q29 Q33:Q44 Q55:Q56 Q62:Q79 Q114:Q116 Q99:Q102 Q85:Q88">
    <cfRule type="cellIs" priority="3" dxfId="0" operator="greaterThan" stopIfTrue="1">
      <formula>359</formula>
    </cfRule>
  </conditionalFormatting>
  <conditionalFormatting sqref="R25:R29 R48:S50 R33:T44 R55:S56 R62:R79 R114:S116 R99:S102 R85:S88">
    <cfRule type="cellIs" priority="4" dxfId="0" operator="greaterThan" stopIfTrue="1">
      <formula>189</formula>
    </cfRule>
  </conditionalFormatting>
  <conditionalFormatting sqref="S4:S24">
    <cfRule type="cellIs" priority="5" dxfId="0" operator="greaterThan" stopIfTrue="1">
      <formula>549</formula>
    </cfRule>
  </conditionalFormatting>
  <conditionalFormatting sqref="R4:R24">
    <cfRule type="cellIs" priority="6" dxfId="1" operator="greaterThan" stopIfTrue="1">
      <formula>189</formula>
    </cfRule>
  </conditionalFormatting>
  <conditionalFormatting sqref="Q4:Q24">
    <cfRule type="cellIs" priority="7" dxfId="1" operator="greaterThan" stopIfTrue="1">
      <formula>359</formula>
    </cfRule>
  </conditionalFormatting>
  <conditionalFormatting sqref="G62:G79 J62:J79 P62:P79 M62:M79 G114:G116 J114:J116 M114:M116 P114:P116 G99:G102 J99:J102 M99:M102 P99:P102 G85:G88 J85:J88 M85:M88 P85:P88">
    <cfRule type="cellIs" priority="8" dxfId="0" operator="greaterThan" stopIfTrue="1">
      <formula>140</formula>
    </cfRule>
  </conditionalFormatting>
  <printOptions horizontalCentered="1"/>
  <pageMargins left="0.17" right="0.28" top="0.49" bottom="0.51" header="0.5118110236220472" footer="0.5118110236220472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29"/>
  <sheetViews>
    <sheetView workbookViewId="0" topLeftCell="A91">
      <selection activeCell="R103" sqref="R103"/>
    </sheetView>
  </sheetViews>
  <sheetFormatPr defaultColWidth="9.00390625" defaultRowHeight="12.75"/>
  <cols>
    <col min="1" max="1" width="4.375" style="0" customWidth="1"/>
    <col min="2" max="2" width="20.625" style="0" customWidth="1"/>
    <col min="3" max="3" width="13.75390625" style="0" customWidth="1"/>
    <col min="5" max="5" width="6.125" style="0" customWidth="1"/>
    <col min="6" max="6" width="5.75390625" style="0" customWidth="1"/>
    <col min="7" max="7" width="9.00390625" style="0" customWidth="1"/>
    <col min="8" max="8" width="6.375" style="0" customWidth="1"/>
  </cols>
  <sheetData>
    <row r="2" spans="1:4" ht="12.75">
      <c r="A2" s="423" t="s">
        <v>294</v>
      </c>
      <c r="B2" s="423"/>
      <c r="C2" s="423"/>
      <c r="D2" s="423"/>
    </row>
    <row r="3" ht="12.75">
      <c r="A3" t="s">
        <v>295</v>
      </c>
    </row>
    <row r="5" spans="1:8" ht="12.75">
      <c r="A5" s="424" t="s">
        <v>100</v>
      </c>
      <c r="B5" s="424" t="s">
        <v>296</v>
      </c>
      <c r="C5" s="424" t="s">
        <v>297</v>
      </c>
      <c r="D5" s="424" t="s">
        <v>298</v>
      </c>
      <c r="E5" s="424" t="s">
        <v>73</v>
      </c>
      <c r="F5" s="424" t="s">
        <v>299</v>
      </c>
      <c r="G5" s="424" t="s">
        <v>11</v>
      </c>
      <c r="H5" s="424" t="s">
        <v>71</v>
      </c>
    </row>
    <row r="7" spans="1:8" ht="12.75">
      <c r="A7" s="426" t="s">
        <v>40</v>
      </c>
      <c r="B7" s="426" t="s">
        <v>300</v>
      </c>
      <c r="C7" s="426" t="s">
        <v>301</v>
      </c>
      <c r="D7" s="426">
        <v>10525</v>
      </c>
      <c r="E7" s="426">
        <v>344</v>
      </c>
      <c r="F7" s="426">
        <v>169</v>
      </c>
      <c r="G7" s="426">
        <v>513</v>
      </c>
      <c r="H7" s="426">
        <v>4</v>
      </c>
    </row>
    <row r="8" spans="1:8" ht="12.75">
      <c r="A8" s="426" t="s">
        <v>41</v>
      </c>
      <c r="B8" s="426" t="s">
        <v>302</v>
      </c>
      <c r="C8" s="426" t="s">
        <v>303</v>
      </c>
      <c r="D8" s="426">
        <v>19248</v>
      </c>
      <c r="E8" s="426">
        <v>331</v>
      </c>
      <c r="F8" s="426">
        <v>147</v>
      </c>
      <c r="G8" s="426">
        <v>478</v>
      </c>
      <c r="H8" s="426">
        <v>11</v>
      </c>
    </row>
    <row r="9" spans="1:8" ht="12.75">
      <c r="A9" s="426" t="s">
        <v>42</v>
      </c>
      <c r="B9" s="426" t="s">
        <v>304</v>
      </c>
      <c r="C9" s="426" t="s">
        <v>303</v>
      </c>
      <c r="D9" s="426">
        <v>618</v>
      </c>
      <c r="E9" s="426">
        <v>319</v>
      </c>
      <c r="F9" s="426">
        <v>143</v>
      </c>
      <c r="G9" s="426">
        <v>462</v>
      </c>
      <c r="H9" s="426">
        <v>12</v>
      </c>
    </row>
    <row r="10" spans="1:8" ht="12.75">
      <c r="A10" s="424" t="s">
        <v>43</v>
      </c>
      <c r="B10" s="424" t="s">
        <v>305</v>
      </c>
      <c r="C10" s="424" t="s">
        <v>303</v>
      </c>
      <c r="D10" s="424">
        <v>615</v>
      </c>
      <c r="E10" s="424">
        <v>296</v>
      </c>
      <c r="F10" s="424">
        <v>144</v>
      </c>
      <c r="G10" s="424">
        <v>440</v>
      </c>
      <c r="H10" s="424">
        <v>17</v>
      </c>
    </row>
    <row r="11" spans="1:8" ht="12.75">
      <c r="A11" s="424" t="s">
        <v>44</v>
      </c>
      <c r="B11" s="424" t="s">
        <v>306</v>
      </c>
      <c r="C11" s="424" t="s">
        <v>303</v>
      </c>
      <c r="D11" s="424">
        <v>12960</v>
      </c>
      <c r="E11" s="424">
        <v>321</v>
      </c>
      <c r="F11" s="424">
        <v>91</v>
      </c>
      <c r="G11" s="424">
        <v>412</v>
      </c>
      <c r="H11" s="424">
        <v>22</v>
      </c>
    </row>
    <row r="12" spans="1:8" ht="12.75">
      <c r="A12" s="424" t="s">
        <v>45</v>
      </c>
      <c r="B12" s="424" t="s">
        <v>307</v>
      </c>
      <c r="C12" s="424" t="s">
        <v>301</v>
      </c>
      <c r="D12" s="424">
        <v>18419</v>
      </c>
      <c r="E12" s="424">
        <v>298</v>
      </c>
      <c r="F12" s="424">
        <v>111</v>
      </c>
      <c r="G12" s="424">
        <v>409</v>
      </c>
      <c r="H12" s="424">
        <v>22</v>
      </c>
    </row>
    <row r="14" spans="1:2" ht="12.75">
      <c r="A14" s="425" t="s">
        <v>308</v>
      </c>
      <c r="B14" s="425"/>
    </row>
    <row r="15" ht="12.75">
      <c r="A15" t="s">
        <v>295</v>
      </c>
    </row>
    <row r="17" spans="1:8" ht="12.75">
      <c r="A17" s="424" t="s">
        <v>100</v>
      </c>
      <c r="B17" s="424" t="s">
        <v>309</v>
      </c>
      <c r="C17" s="424" t="s">
        <v>310</v>
      </c>
      <c r="D17" s="424" t="s">
        <v>298</v>
      </c>
      <c r="E17" s="424" t="s">
        <v>73</v>
      </c>
      <c r="F17" s="424" t="s">
        <v>299</v>
      </c>
      <c r="G17" s="424" t="s">
        <v>11</v>
      </c>
      <c r="H17" s="424" t="s">
        <v>71</v>
      </c>
    </row>
    <row r="19" spans="1:8" ht="12.75">
      <c r="A19" s="426" t="s">
        <v>40</v>
      </c>
      <c r="B19" s="426" t="s">
        <v>311</v>
      </c>
      <c r="C19" s="426" t="s">
        <v>301</v>
      </c>
      <c r="D19" s="426">
        <v>574</v>
      </c>
      <c r="E19" s="426">
        <v>348</v>
      </c>
      <c r="F19" s="426">
        <v>160</v>
      </c>
      <c r="G19" s="426">
        <v>508</v>
      </c>
      <c r="H19" s="426">
        <v>3</v>
      </c>
    </row>
    <row r="20" spans="1:8" ht="12.75">
      <c r="A20" s="426" t="s">
        <v>41</v>
      </c>
      <c r="B20" s="426" t="s">
        <v>312</v>
      </c>
      <c r="C20" s="426" t="s">
        <v>303</v>
      </c>
      <c r="D20" s="426">
        <v>13786</v>
      </c>
      <c r="E20" s="426">
        <v>342</v>
      </c>
      <c r="F20" s="426">
        <v>155</v>
      </c>
      <c r="G20" s="426">
        <v>497</v>
      </c>
      <c r="H20" s="426">
        <v>7</v>
      </c>
    </row>
    <row r="21" spans="1:8" ht="12.75">
      <c r="A21" s="426" t="s">
        <v>42</v>
      </c>
      <c r="B21" s="426" t="s">
        <v>313</v>
      </c>
      <c r="C21" s="426" t="s">
        <v>301</v>
      </c>
      <c r="D21" s="426">
        <v>13778</v>
      </c>
      <c r="E21" s="426">
        <v>327</v>
      </c>
      <c r="F21" s="426">
        <v>162</v>
      </c>
      <c r="G21" s="426">
        <v>489</v>
      </c>
      <c r="H21" s="426">
        <v>3</v>
      </c>
    </row>
    <row r="22" spans="1:8" ht="12.75">
      <c r="A22" s="426" t="s">
        <v>43</v>
      </c>
      <c r="B22" s="426" t="s">
        <v>314</v>
      </c>
      <c r="C22" s="426" t="s">
        <v>301</v>
      </c>
      <c r="D22" s="426">
        <v>519</v>
      </c>
      <c r="E22" s="426">
        <v>354</v>
      </c>
      <c r="F22" s="426">
        <v>132</v>
      </c>
      <c r="G22" s="426">
        <v>486</v>
      </c>
      <c r="H22" s="426">
        <v>9</v>
      </c>
    </row>
    <row r="23" spans="1:8" ht="12.75">
      <c r="A23" s="426" t="s">
        <v>44</v>
      </c>
      <c r="B23" s="426" t="s">
        <v>315</v>
      </c>
      <c r="C23" s="426" t="s">
        <v>316</v>
      </c>
      <c r="D23" s="426">
        <v>500</v>
      </c>
      <c r="E23" s="426">
        <v>330</v>
      </c>
      <c r="F23" s="426">
        <v>150</v>
      </c>
      <c r="G23" s="426">
        <v>480</v>
      </c>
      <c r="H23" s="426">
        <v>11</v>
      </c>
    </row>
    <row r="24" spans="1:8" ht="12.75">
      <c r="A24" s="424" t="s">
        <v>45</v>
      </c>
      <c r="B24" s="424" t="s">
        <v>317</v>
      </c>
      <c r="C24" s="424" t="s">
        <v>301</v>
      </c>
      <c r="D24" s="424">
        <v>532</v>
      </c>
      <c r="E24" s="424">
        <v>353</v>
      </c>
      <c r="F24" s="424">
        <v>127</v>
      </c>
      <c r="G24" s="424">
        <v>480</v>
      </c>
      <c r="H24" s="424">
        <v>7</v>
      </c>
    </row>
    <row r="25" spans="1:8" ht="12.75">
      <c r="A25" s="424" t="s">
        <v>46</v>
      </c>
      <c r="B25" s="424" t="s">
        <v>318</v>
      </c>
      <c r="C25" s="424" t="s">
        <v>301</v>
      </c>
      <c r="D25" s="424">
        <v>562</v>
      </c>
      <c r="E25" s="424">
        <v>321</v>
      </c>
      <c r="F25" s="424">
        <v>148</v>
      </c>
      <c r="G25" s="424">
        <v>469</v>
      </c>
      <c r="H25" s="424">
        <v>11</v>
      </c>
    </row>
    <row r="26" spans="1:8" ht="12.75">
      <c r="A26" s="424" t="s">
        <v>47</v>
      </c>
      <c r="B26" s="424" t="s">
        <v>319</v>
      </c>
      <c r="C26" s="424" t="s">
        <v>303</v>
      </c>
      <c r="D26" s="424">
        <v>19403</v>
      </c>
      <c r="E26" s="424">
        <v>329</v>
      </c>
      <c r="F26" s="424">
        <v>134</v>
      </c>
      <c r="G26" s="424">
        <v>463</v>
      </c>
      <c r="H26" s="424">
        <v>14</v>
      </c>
    </row>
    <row r="27" spans="1:8" ht="12.75">
      <c r="A27" s="424" t="s">
        <v>48</v>
      </c>
      <c r="B27" s="424" t="s">
        <v>320</v>
      </c>
      <c r="C27" s="424" t="s">
        <v>316</v>
      </c>
      <c r="D27" s="424">
        <v>9634</v>
      </c>
      <c r="E27" s="424">
        <v>310</v>
      </c>
      <c r="F27" s="424">
        <v>152</v>
      </c>
      <c r="G27" s="424">
        <v>462</v>
      </c>
      <c r="H27" s="424">
        <v>11</v>
      </c>
    </row>
    <row r="28" spans="1:8" ht="12.75">
      <c r="A28" s="424" t="s">
        <v>49</v>
      </c>
      <c r="B28" s="424" t="s">
        <v>321</v>
      </c>
      <c r="C28" s="424" t="s">
        <v>303</v>
      </c>
      <c r="D28" s="424">
        <v>12959</v>
      </c>
      <c r="E28" s="424">
        <v>323</v>
      </c>
      <c r="F28" s="424">
        <v>130</v>
      </c>
      <c r="G28" s="424">
        <v>453</v>
      </c>
      <c r="H28" s="424">
        <v>10</v>
      </c>
    </row>
    <row r="29" spans="1:8" ht="12.75">
      <c r="A29" s="424" t="s">
        <v>50</v>
      </c>
      <c r="B29" s="424" t="s">
        <v>322</v>
      </c>
      <c r="C29" s="424" t="s">
        <v>301</v>
      </c>
      <c r="D29" s="424">
        <v>535</v>
      </c>
      <c r="E29" s="424">
        <v>301</v>
      </c>
      <c r="F29" s="424">
        <v>144</v>
      </c>
      <c r="G29" s="424">
        <v>445</v>
      </c>
      <c r="H29" s="424">
        <v>7</v>
      </c>
    </row>
    <row r="30" spans="1:8" ht="12.75">
      <c r="A30" s="424" t="s">
        <v>51</v>
      </c>
      <c r="B30" s="424" t="s">
        <v>323</v>
      </c>
      <c r="C30" s="424" t="s">
        <v>303</v>
      </c>
      <c r="D30" s="424">
        <v>19964</v>
      </c>
      <c r="E30" s="424">
        <v>293</v>
      </c>
      <c r="F30" s="424">
        <v>135</v>
      </c>
      <c r="G30" s="424">
        <v>428</v>
      </c>
      <c r="H30" s="424">
        <v>9</v>
      </c>
    </row>
    <row r="32" spans="1:4" ht="12.75">
      <c r="A32" s="423" t="s">
        <v>324</v>
      </c>
      <c r="B32" s="423"/>
      <c r="C32" s="423"/>
      <c r="D32" s="423"/>
    </row>
    <row r="33" ht="12.75">
      <c r="A33" t="s">
        <v>325</v>
      </c>
    </row>
    <row r="35" spans="1:8" ht="12.75">
      <c r="A35" s="424" t="s">
        <v>100</v>
      </c>
      <c r="B35" s="424" t="s">
        <v>326</v>
      </c>
      <c r="C35" s="424" t="s">
        <v>297</v>
      </c>
      <c r="D35" s="424" t="s">
        <v>298</v>
      </c>
      <c r="E35" s="424" t="s">
        <v>73</v>
      </c>
      <c r="F35" s="424" t="s">
        <v>299</v>
      </c>
      <c r="G35" s="424" t="s">
        <v>11</v>
      </c>
      <c r="H35" s="424" t="s">
        <v>71</v>
      </c>
    </row>
    <row r="37" spans="1:8" ht="12.75">
      <c r="A37" s="426" t="s">
        <v>40</v>
      </c>
      <c r="B37" s="426" t="s">
        <v>327</v>
      </c>
      <c r="C37" s="426" t="s">
        <v>303</v>
      </c>
      <c r="D37" s="426">
        <v>19404</v>
      </c>
      <c r="E37" s="426">
        <v>341</v>
      </c>
      <c r="F37" s="426">
        <v>154</v>
      </c>
      <c r="G37" s="426">
        <v>495</v>
      </c>
      <c r="H37" s="426">
        <v>6</v>
      </c>
    </row>
    <row r="38" spans="1:8" ht="12.75">
      <c r="A38" s="426" t="s">
        <v>41</v>
      </c>
      <c r="B38" s="426" t="s">
        <v>328</v>
      </c>
      <c r="C38" s="426" t="s">
        <v>301</v>
      </c>
      <c r="D38" s="426">
        <v>13781</v>
      </c>
      <c r="E38" s="426">
        <v>330</v>
      </c>
      <c r="F38" s="426">
        <v>129</v>
      </c>
      <c r="G38" s="426">
        <v>459</v>
      </c>
      <c r="H38" s="426">
        <v>14</v>
      </c>
    </row>
    <row r="39" spans="1:8" ht="12.75">
      <c r="A39" s="426" t="s">
        <v>42</v>
      </c>
      <c r="B39" s="426" t="s">
        <v>329</v>
      </c>
      <c r="C39" s="426" t="s">
        <v>316</v>
      </c>
      <c r="D39" s="426">
        <v>19426</v>
      </c>
      <c r="E39" s="426">
        <v>297</v>
      </c>
      <c r="F39" s="426">
        <v>134</v>
      </c>
      <c r="G39" s="426">
        <v>431</v>
      </c>
      <c r="H39" s="426">
        <v>9</v>
      </c>
    </row>
    <row r="40" spans="1:8" ht="12.75">
      <c r="A40" s="424" t="s">
        <v>43</v>
      </c>
      <c r="B40" s="424" t="s">
        <v>330</v>
      </c>
      <c r="C40" s="424" t="s">
        <v>301</v>
      </c>
      <c r="D40" s="424">
        <v>14321</v>
      </c>
      <c r="E40" s="424">
        <v>306</v>
      </c>
      <c r="F40" s="424">
        <v>121</v>
      </c>
      <c r="G40" s="424">
        <v>427</v>
      </c>
      <c r="H40" s="424">
        <v>13</v>
      </c>
    </row>
    <row r="41" spans="1:8" ht="12.75">
      <c r="A41" s="424" t="s">
        <v>44</v>
      </c>
      <c r="B41" s="424" t="s">
        <v>331</v>
      </c>
      <c r="C41" s="424" t="s">
        <v>316</v>
      </c>
      <c r="D41" s="424">
        <v>19424</v>
      </c>
      <c r="E41" s="424">
        <v>272</v>
      </c>
      <c r="F41" s="424">
        <v>126</v>
      </c>
      <c r="G41" s="424">
        <v>398</v>
      </c>
      <c r="H41" s="424">
        <v>18</v>
      </c>
    </row>
    <row r="42" spans="1:8" ht="12.75">
      <c r="A42" s="424" t="s">
        <v>332</v>
      </c>
      <c r="B42" s="424"/>
      <c r="C42" s="424" t="s">
        <v>303</v>
      </c>
      <c r="D42" s="424">
        <v>613</v>
      </c>
      <c r="E42" s="424">
        <v>296</v>
      </c>
      <c r="F42" s="424">
        <v>98</v>
      </c>
      <c r="G42" s="424">
        <v>394</v>
      </c>
      <c r="H42" s="424">
        <v>18</v>
      </c>
    </row>
    <row r="44" spans="1:5" ht="12.75">
      <c r="A44" s="423" t="s">
        <v>333</v>
      </c>
      <c r="B44" s="423"/>
      <c r="C44" s="423"/>
      <c r="D44" s="423"/>
      <c r="E44" s="423"/>
    </row>
    <row r="45" ht="12.75">
      <c r="A45" t="s">
        <v>325</v>
      </c>
    </row>
    <row r="47" spans="1:8" ht="12.75">
      <c r="A47" s="424" t="s">
        <v>100</v>
      </c>
      <c r="B47" s="424" t="s">
        <v>326</v>
      </c>
      <c r="C47" s="424" t="s">
        <v>297</v>
      </c>
      <c r="D47" s="424" t="s">
        <v>298</v>
      </c>
      <c r="E47" s="424" t="s">
        <v>73</v>
      </c>
      <c r="F47" s="424" t="s">
        <v>299</v>
      </c>
      <c r="G47" s="424" t="s">
        <v>11</v>
      </c>
      <c r="H47" s="424" t="s">
        <v>71</v>
      </c>
    </row>
    <row r="49" spans="1:8" ht="12.75">
      <c r="A49" s="426" t="s">
        <v>334</v>
      </c>
      <c r="B49" s="426" t="s">
        <v>335</v>
      </c>
      <c r="C49" s="426" t="s">
        <v>303</v>
      </c>
      <c r="D49" s="426">
        <v>17051</v>
      </c>
      <c r="E49" s="426">
        <v>340</v>
      </c>
      <c r="F49" s="426">
        <v>140</v>
      </c>
      <c r="G49" s="426">
        <v>480</v>
      </c>
      <c r="H49" s="426">
        <v>11</v>
      </c>
    </row>
    <row r="50" spans="1:8" ht="12.75">
      <c r="A50" s="426" t="s">
        <v>41</v>
      </c>
      <c r="B50" s="426" t="s">
        <v>336</v>
      </c>
      <c r="C50" s="426" t="s">
        <v>303</v>
      </c>
      <c r="D50" s="426">
        <v>19405</v>
      </c>
      <c r="E50" s="426">
        <v>327</v>
      </c>
      <c r="F50" s="426">
        <v>151</v>
      </c>
      <c r="G50" s="426">
        <v>478</v>
      </c>
      <c r="H50" s="426">
        <v>6</v>
      </c>
    </row>
    <row r="52" ht="12.75">
      <c r="A52" s="425" t="s">
        <v>337</v>
      </c>
    </row>
    <row r="53" ht="12.75">
      <c r="A53" t="s">
        <v>338</v>
      </c>
    </row>
    <row r="55" spans="1:8" ht="12.75">
      <c r="A55" s="424" t="s">
        <v>100</v>
      </c>
      <c r="B55" s="424" t="s">
        <v>296</v>
      </c>
      <c r="C55" s="424" t="s">
        <v>339</v>
      </c>
      <c r="D55" s="424" t="s">
        <v>298</v>
      </c>
      <c r="E55" s="424" t="s">
        <v>73</v>
      </c>
      <c r="F55" s="424" t="s">
        <v>299</v>
      </c>
      <c r="G55" s="424" t="s">
        <v>11</v>
      </c>
      <c r="H55" s="424" t="s">
        <v>71</v>
      </c>
    </row>
    <row r="57" spans="1:8" ht="12.75">
      <c r="A57" s="426" t="s">
        <v>40</v>
      </c>
      <c r="B57" s="426" t="s">
        <v>340</v>
      </c>
      <c r="C57" s="426" t="s">
        <v>301</v>
      </c>
      <c r="D57" s="426">
        <v>19951</v>
      </c>
      <c r="E57" s="426">
        <v>289</v>
      </c>
      <c r="F57" s="426">
        <v>122</v>
      </c>
      <c r="G57" s="426">
        <v>411</v>
      </c>
      <c r="H57" s="426">
        <v>8</v>
      </c>
    </row>
    <row r="58" spans="1:8" ht="12.75">
      <c r="A58" s="426" t="s">
        <v>41</v>
      </c>
      <c r="B58" s="426" t="s">
        <v>341</v>
      </c>
      <c r="C58" s="426" t="s">
        <v>303</v>
      </c>
      <c r="D58" s="426">
        <v>18631</v>
      </c>
      <c r="E58" s="426">
        <v>270</v>
      </c>
      <c r="F58" s="426">
        <v>133</v>
      </c>
      <c r="G58" s="426">
        <v>403</v>
      </c>
      <c r="H58" s="426">
        <v>5</v>
      </c>
    </row>
    <row r="59" spans="1:8" ht="12.75">
      <c r="A59" s="426" t="s">
        <v>42</v>
      </c>
      <c r="B59" s="426" t="s">
        <v>342</v>
      </c>
      <c r="C59" s="426" t="s">
        <v>303</v>
      </c>
      <c r="D59" s="426">
        <v>23188</v>
      </c>
      <c r="E59" s="426">
        <v>227</v>
      </c>
      <c r="F59" s="426">
        <v>79</v>
      </c>
      <c r="G59" s="426">
        <v>306</v>
      </c>
      <c r="H59" s="426">
        <v>21</v>
      </c>
    </row>
    <row r="61" spans="1:4" ht="12.75">
      <c r="A61" s="423" t="s">
        <v>343</v>
      </c>
      <c r="B61" s="423"/>
      <c r="C61" s="423"/>
      <c r="D61" s="423"/>
    </row>
    <row r="62" ht="12.75">
      <c r="A62" t="s">
        <v>338</v>
      </c>
    </row>
    <row r="64" spans="1:8" ht="12.75">
      <c r="A64" s="424" t="s">
        <v>100</v>
      </c>
      <c r="B64" s="424" t="s">
        <v>296</v>
      </c>
      <c r="C64" s="424" t="s">
        <v>339</v>
      </c>
      <c r="D64" s="424" t="s">
        <v>298</v>
      </c>
      <c r="E64" s="424" t="s">
        <v>73</v>
      </c>
      <c r="F64" s="424" t="s">
        <v>299</v>
      </c>
      <c r="G64" s="424" t="s">
        <v>11</v>
      </c>
      <c r="H64" s="424" t="s">
        <v>71</v>
      </c>
    </row>
    <row r="66" spans="1:8" ht="12.75">
      <c r="A66" s="426" t="s">
        <v>40</v>
      </c>
      <c r="B66" s="426" t="s">
        <v>344</v>
      </c>
      <c r="C66" s="426" t="s">
        <v>301</v>
      </c>
      <c r="D66" s="426">
        <v>19938</v>
      </c>
      <c r="E66" s="426">
        <v>296</v>
      </c>
      <c r="F66" s="426">
        <v>141</v>
      </c>
      <c r="G66" s="426">
        <v>437</v>
      </c>
      <c r="H66" s="426">
        <v>8</v>
      </c>
    </row>
    <row r="67" spans="1:8" ht="12.75">
      <c r="A67" s="426" t="s">
        <v>41</v>
      </c>
      <c r="B67" s="426" t="s">
        <v>345</v>
      </c>
      <c r="C67" s="426" t="s">
        <v>303</v>
      </c>
      <c r="D67" s="426">
        <v>22187</v>
      </c>
      <c r="E67" s="426">
        <v>289</v>
      </c>
      <c r="F67" s="426">
        <v>150</v>
      </c>
      <c r="G67" s="426">
        <v>429</v>
      </c>
      <c r="H67" s="426">
        <v>5</v>
      </c>
    </row>
    <row r="68" spans="1:8" ht="12.75">
      <c r="A68" s="426" t="s">
        <v>42</v>
      </c>
      <c r="B68" s="426" t="s">
        <v>346</v>
      </c>
      <c r="C68" s="426" t="s">
        <v>303</v>
      </c>
      <c r="D68" s="426">
        <v>19994</v>
      </c>
      <c r="E68" s="426">
        <v>302</v>
      </c>
      <c r="F68" s="426">
        <v>114</v>
      </c>
      <c r="G68" s="426">
        <v>416</v>
      </c>
      <c r="H68" s="426">
        <v>6</v>
      </c>
    </row>
    <row r="69" spans="1:8" ht="12.75">
      <c r="A69" s="424" t="s">
        <v>43</v>
      </c>
      <c r="B69" s="424" t="s">
        <v>347</v>
      </c>
      <c r="C69" s="424" t="s">
        <v>301</v>
      </c>
      <c r="D69" s="424">
        <v>20381</v>
      </c>
      <c r="E69" s="424">
        <v>296</v>
      </c>
      <c r="F69" s="424">
        <v>116</v>
      </c>
      <c r="G69" s="424">
        <v>412</v>
      </c>
      <c r="H69" s="424">
        <v>8</v>
      </c>
    </row>
    <row r="70" spans="1:8" ht="12.75">
      <c r="A70" s="424" t="s">
        <v>44</v>
      </c>
      <c r="B70" s="424" t="s">
        <v>348</v>
      </c>
      <c r="C70" s="424" t="s">
        <v>303</v>
      </c>
      <c r="D70" s="424">
        <v>19622</v>
      </c>
      <c r="E70" s="424">
        <v>282</v>
      </c>
      <c r="F70" s="424">
        <v>116</v>
      </c>
      <c r="G70" s="424">
        <v>398</v>
      </c>
      <c r="H70" s="424">
        <v>7</v>
      </c>
    </row>
    <row r="71" spans="1:8" ht="12.75">
      <c r="A71" s="424" t="s">
        <v>45</v>
      </c>
      <c r="B71" s="424" t="s">
        <v>349</v>
      </c>
      <c r="C71" s="424" t="s">
        <v>301</v>
      </c>
      <c r="D71" s="424">
        <v>19939</v>
      </c>
      <c r="E71" s="424">
        <v>251</v>
      </c>
      <c r="F71" s="424">
        <v>126</v>
      </c>
      <c r="G71" s="424">
        <v>377</v>
      </c>
      <c r="H71" s="424">
        <v>8</v>
      </c>
    </row>
    <row r="72" spans="1:8" ht="12.75">
      <c r="A72" s="424" t="s">
        <v>46</v>
      </c>
      <c r="B72" s="424" t="s">
        <v>350</v>
      </c>
      <c r="C72" s="424" t="s">
        <v>301</v>
      </c>
      <c r="D72" s="424">
        <v>21625</v>
      </c>
      <c r="E72" s="424">
        <v>277</v>
      </c>
      <c r="F72" s="424">
        <v>89</v>
      </c>
      <c r="G72" s="424">
        <v>366</v>
      </c>
      <c r="H72" s="424">
        <v>13</v>
      </c>
    </row>
    <row r="74" spans="1:4" ht="12.75">
      <c r="A74" s="423" t="s">
        <v>351</v>
      </c>
      <c r="B74" s="423"/>
      <c r="C74" s="423"/>
      <c r="D74" s="423"/>
    </row>
    <row r="75" ht="12.75">
      <c r="A75" t="s">
        <v>338</v>
      </c>
    </row>
    <row r="77" spans="1:8" ht="12.75">
      <c r="A77" s="424" t="s">
        <v>100</v>
      </c>
      <c r="B77" s="424" t="s">
        <v>352</v>
      </c>
      <c r="C77" s="424" t="s">
        <v>297</v>
      </c>
      <c r="D77" s="424" t="s">
        <v>298</v>
      </c>
      <c r="E77" s="424" t="s">
        <v>73</v>
      </c>
      <c r="F77" s="424" t="s">
        <v>218</v>
      </c>
      <c r="G77" s="424" t="s">
        <v>11</v>
      </c>
      <c r="H77" s="424" t="s">
        <v>71</v>
      </c>
    </row>
    <row r="79" spans="1:8" ht="12.75">
      <c r="A79" s="426" t="s">
        <v>40</v>
      </c>
      <c r="B79" s="426" t="s">
        <v>353</v>
      </c>
      <c r="C79" s="426" t="s">
        <v>301</v>
      </c>
      <c r="D79" s="426">
        <v>22161</v>
      </c>
      <c r="E79" s="426">
        <v>181</v>
      </c>
      <c r="F79" s="426">
        <v>77</v>
      </c>
      <c r="G79" s="426">
        <v>258</v>
      </c>
      <c r="H79" s="426">
        <v>5</v>
      </c>
    </row>
    <row r="80" spans="1:8" ht="12.75">
      <c r="A80" s="426" t="s">
        <v>41</v>
      </c>
      <c r="B80" s="426" t="s">
        <v>354</v>
      </c>
      <c r="C80" s="426" t="s">
        <v>301</v>
      </c>
      <c r="D80" s="426">
        <v>22162</v>
      </c>
      <c r="E80" s="426">
        <v>134</v>
      </c>
      <c r="F80" s="426">
        <v>50</v>
      </c>
      <c r="G80" s="426">
        <v>187</v>
      </c>
      <c r="H80" s="426">
        <v>8</v>
      </c>
    </row>
    <row r="81" spans="1:8" ht="12.75">
      <c r="A81" s="426" t="s">
        <v>355</v>
      </c>
      <c r="B81" s="426"/>
      <c r="C81" s="426" t="s">
        <v>303</v>
      </c>
      <c r="D81" s="426">
        <v>23189</v>
      </c>
      <c r="E81" s="426">
        <v>117</v>
      </c>
      <c r="F81" s="426">
        <v>64</v>
      </c>
      <c r="G81" s="426">
        <v>181</v>
      </c>
      <c r="H81" s="426">
        <v>12</v>
      </c>
    </row>
    <row r="83" spans="1:5" ht="12.75">
      <c r="A83" s="423" t="s">
        <v>356</v>
      </c>
      <c r="B83" s="423"/>
      <c r="C83" s="423"/>
      <c r="D83" s="423"/>
      <c r="E83" s="423"/>
    </row>
    <row r="84" ht="12.75">
      <c r="A84" t="s">
        <v>338</v>
      </c>
    </row>
    <row r="87" spans="1:8" ht="12.75">
      <c r="A87" s="424" t="s">
        <v>100</v>
      </c>
      <c r="B87" s="424" t="s">
        <v>352</v>
      </c>
      <c r="C87" s="424" t="s">
        <v>310</v>
      </c>
      <c r="D87" s="424" t="s">
        <v>298</v>
      </c>
      <c r="E87" s="424" t="s">
        <v>73</v>
      </c>
      <c r="F87" s="424" t="s">
        <v>299</v>
      </c>
      <c r="G87" s="424" t="s">
        <v>11</v>
      </c>
      <c r="H87" s="424" t="s">
        <v>71</v>
      </c>
    </row>
    <row r="89" spans="1:8" ht="12.75">
      <c r="A89" s="426" t="s">
        <v>40</v>
      </c>
      <c r="B89" s="426" t="s">
        <v>357</v>
      </c>
      <c r="C89" s="426" t="s">
        <v>303</v>
      </c>
      <c r="D89" s="426">
        <v>22038</v>
      </c>
      <c r="E89" s="426">
        <v>173</v>
      </c>
      <c r="F89" s="426">
        <v>75</v>
      </c>
      <c r="G89" s="426">
        <v>248</v>
      </c>
      <c r="H89" s="426">
        <v>3</v>
      </c>
    </row>
    <row r="91" spans="1:4" ht="12.75">
      <c r="A91" s="423" t="s">
        <v>358</v>
      </c>
      <c r="B91" s="423"/>
      <c r="C91" s="423"/>
      <c r="D91" s="423"/>
    </row>
    <row r="92" ht="12.75">
      <c r="A92" t="s">
        <v>338</v>
      </c>
    </row>
    <row r="94" spans="1:8" ht="12.75">
      <c r="A94" s="424" t="s">
        <v>100</v>
      </c>
      <c r="B94" s="424" t="s">
        <v>296</v>
      </c>
      <c r="C94" s="424" t="s">
        <v>297</v>
      </c>
      <c r="D94" s="424" t="s">
        <v>298</v>
      </c>
      <c r="E94" s="424" t="s">
        <v>73</v>
      </c>
      <c r="F94" s="424" t="s">
        <v>299</v>
      </c>
      <c r="G94" s="424" t="s">
        <v>11</v>
      </c>
      <c r="H94" s="424" t="s">
        <v>71</v>
      </c>
    </row>
    <row r="96" spans="1:8" ht="12.75">
      <c r="A96" s="424" t="s">
        <v>40</v>
      </c>
      <c r="B96" s="424" t="s">
        <v>359</v>
      </c>
      <c r="C96" s="424" t="s">
        <v>303</v>
      </c>
      <c r="D96" s="424">
        <v>23543</v>
      </c>
      <c r="E96" s="424">
        <v>137</v>
      </c>
      <c r="F96" s="424">
        <v>63</v>
      </c>
      <c r="G96" s="424">
        <v>200</v>
      </c>
      <c r="H96" s="424">
        <v>8</v>
      </c>
    </row>
    <row r="97" spans="1:8" ht="12.75">
      <c r="A97" s="424" t="s">
        <v>41</v>
      </c>
      <c r="B97" s="424" t="s">
        <v>360</v>
      </c>
      <c r="C97" s="424" t="s">
        <v>301</v>
      </c>
      <c r="D97" s="424">
        <v>22597</v>
      </c>
      <c r="E97" s="424">
        <v>138</v>
      </c>
      <c r="F97" s="424">
        <v>58</v>
      </c>
      <c r="G97" s="424">
        <v>196</v>
      </c>
      <c r="H97" s="424">
        <v>12</v>
      </c>
    </row>
    <row r="98" spans="1:8" ht="12.75">
      <c r="A98" s="424" t="s">
        <v>42</v>
      </c>
      <c r="B98" s="424" t="s">
        <v>361</v>
      </c>
      <c r="C98" s="424" t="s">
        <v>301</v>
      </c>
      <c r="D98" s="424">
        <v>22481</v>
      </c>
      <c r="E98" s="424">
        <v>128</v>
      </c>
      <c r="F98" s="424">
        <v>65</v>
      </c>
      <c r="G98" s="424">
        <v>193</v>
      </c>
      <c r="H98" s="424">
        <v>8</v>
      </c>
    </row>
    <row r="99" spans="1:8" ht="12.75">
      <c r="A99" s="424" t="s">
        <v>43</v>
      </c>
      <c r="B99" s="424" t="s">
        <v>362</v>
      </c>
      <c r="C99" s="424" t="s">
        <v>301</v>
      </c>
      <c r="D99" s="424">
        <v>23052</v>
      </c>
      <c r="E99" s="424">
        <v>133</v>
      </c>
      <c r="F99" s="424">
        <v>59</v>
      </c>
      <c r="G99" s="424">
        <v>192</v>
      </c>
      <c r="H99" s="424">
        <v>5</v>
      </c>
    </row>
    <row r="100" spans="1:8" ht="12.75">
      <c r="A100" s="424" t="s">
        <v>44</v>
      </c>
      <c r="B100" s="424" t="s">
        <v>363</v>
      </c>
      <c r="C100" s="424" t="s">
        <v>301</v>
      </c>
      <c r="D100" s="424">
        <v>23179</v>
      </c>
      <c r="E100" s="424">
        <v>115</v>
      </c>
      <c r="F100" s="424">
        <v>58</v>
      </c>
      <c r="G100" s="424">
        <v>173</v>
      </c>
      <c r="H100" s="424">
        <v>12</v>
      </c>
    </row>
    <row r="101" spans="1:8" ht="12.75">
      <c r="A101" s="424" t="s">
        <v>45</v>
      </c>
      <c r="B101" s="424" t="s">
        <v>364</v>
      </c>
      <c r="C101" s="424" t="s">
        <v>301</v>
      </c>
      <c r="D101" s="424">
        <v>22095</v>
      </c>
      <c r="E101" s="424">
        <v>110</v>
      </c>
      <c r="F101" s="424">
        <v>55</v>
      </c>
      <c r="G101" s="424">
        <v>165</v>
      </c>
      <c r="H101" s="424">
        <v>16</v>
      </c>
    </row>
    <row r="102" spans="1:8" ht="12.75">
      <c r="A102" s="424" t="s">
        <v>46</v>
      </c>
      <c r="B102" s="424" t="s">
        <v>365</v>
      </c>
      <c r="C102" s="424" t="s">
        <v>301</v>
      </c>
      <c r="D102" s="424">
        <v>22629</v>
      </c>
      <c r="E102" s="424">
        <v>104</v>
      </c>
      <c r="F102" s="424">
        <v>52</v>
      </c>
      <c r="G102" s="424">
        <v>156</v>
      </c>
      <c r="H102" s="424">
        <v>17</v>
      </c>
    </row>
    <row r="103" spans="1:8" ht="12.75">
      <c r="A103" s="424" t="s">
        <v>47</v>
      </c>
      <c r="B103" s="424" t="s">
        <v>366</v>
      </c>
      <c r="C103" s="424" t="s">
        <v>301</v>
      </c>
      <c r="D103" s="424">
        <v>23614</v>
      </c>
      <c r="E103" s="424">
        <v>79</v>
      </c>
      <c r="F103" s="424">
        <v>48</v>
      </c>
      <c r="G103" s="424">
        <v>127</v>
      </c>
      <c r="H103" s="424">
        <v>25</v>
      </c>
    </row>
    <row r="104" spans="1:8" ht="12.75">
      <c r="A104" s="424" t="s">
        <v>48</v>
      </c>
      <c r="B104" s="424" t="s">
        <v>367</v>
      </c>
      <c r="C104" s="424" t="s">
        <v>301</v>
      </c>
      <c r="D104" s="424">
        <v>23613</v>
      </c>
      <c r="E104" s="424">
        <v>77</v>
      </c>
      <c r="F104" s="424">
        <v>37</v>
      </c>
      <c r="G104" s="424">
        <v>114</v>
      </c>
      <c r="H104" s="424">
        <v>31</v>
      </c>
    </row>
    <row r="106" spans="1:4" ht="12.75">
      <c r="A106" s="423" t="s">
        <v>393</v>
      </c>
      <c r="B106" s="423"/>
      <c r="C106" s="423"/>
      <c r="D106" s="423"/>
    </row>
    <row r="107" ht="12.75">
      <c r="A107" t="s">
        <v>394</v>
      </c>
    </row>
    <row r="108" ht="13.5" thickBot="1"/>
    <row r="109" spans="1:16" ht="16.5" thickBot="1" thickTop="1">
      <c r="A109" s="427"/>
      <c r="B109" s="428"/>
      <c r="C109" s="428"/>
      <c r="D109" s="428"/>
      <c r="E109" s="457"/>
      <c r="F109" s="458" t="s">
        <v>368</v>
      </c>
      <c r="G109" s="459"/>
      <c r="H109" s="460"/>
      <c r="I109" s="461"/>
      <c r="J109" s="462" t="s">
        <v>248</v>
      </c>
      <c r="K109" s="463"/>
      <c r="L109" s="459"/>
      <c r="M109" s="464"/>
      <c r="N109" s="462"/>
      <c r="O109" s="465" t="s">
        <v>219</v>
      </c>
      <c r="P109" s="466"/>
    </row>
    <row r="110" spans="1:16" ht="14.25" thickBot="1" thickTop="1">
      <c r="A110" s="429" t="s">
        <v>60</v>
      </c>
      <c r="B110" s="430" t="s">
        <v>61</v>
      </c>
      <c r="C110" s="430" t="s">
        <v>1</v>
      </c>
      <c r="D110" s="430" t="s">
        <v>369</v>
      </c>
      <c r="E110" s="467" t="s">
        <v>73</v>
      </c>
      <c r="F110" s="468" t="s">
        <v>370</v>
      </c>
      <c r="G110" s="468" t="s">
        <v>219</v>
      </c>
      <c r="H110" s="469" t="s">
        <v>371</v>
      </c>
      <c r="I110" s="468" t="s">
        <v>73</v>
      </c>
      <c r="J110" s="468" t="s">
        <v>370</v>
      </c>
      <c r="K110" s="468" t="s">
        <v>219</v>
      </c>
      <c r="L110" s="469" t="s">
        <v>371</v>
      </c>
      <c r="M110" s="468" t="s">
        <v>73</v>
      </c>
      <c r="N110" s="468" t="s">
        <v>370</v>
      </c>
      <c r="O110" s="468" t="s">
        <v>219</v>
      </c>
      <c r="P110" s="470" t="s">
        <v>371</v>
      </c>
    </row>
    <row r="111" spans="1:16" ht="13.5" thickTop="1">
      <c r="A111" s="431">
        <v>1</v>
      </c>
      <c r="B111" s="438" t="s">
        <v>372</v>
      </c>
      <c r="C111" s="438" t="s">
        <v>303</v>
      </c>
      <c r="D111" s="432">
        <v>622</v>
      </c>
      <c r="E111" s="433">
        <v>402</v>
      </c>
      <c r="F111" s="432">
        <v>217</v>
      </c>
      <c r="G111" s="427">
        <f aca="true" t="shared" si="0" ref="G111:G118">IF(E111="","",E111+F111)</f>
        <v>619</v>
      </c>
      <c r="H111" s="434">
        <v>0</v>
      </c>
      <c r="I111" s="433">
        <v>380</v>
      </c>
      <c r="J111" s="432">
        <v>187</v>
      </c>
      <c r="K111" s="427">
        <f aca="true" t="shared" si="1" ref="K111:K129">IF(I111="","",I111+J111)</f>
        <v>567</v>
      </c>
      <c r="L111" s="434">
        <v>2</v>
      </c>
      <c r="M111" s="433">
        <f aca="true" t="shared" si="2" ref="M111:M129">IF(K111="","",E111+I111)</f>
        <v>782</v>
      </c>
      <c r="N111" s="432">
        <f aca="true" t="shared" si="3" ref="N111:N129">IF(I111="","",F111+J111)</f>
        <v>404</v>
      </c>
      <c r="O111" s="427">
        <f>IF(M111="","",M111+N111)</f>
        <v>1186</v>
      </c>
      <c r="P111" s="435">
        <f aca="true" t="shared" si="4" ref="P111:P129">IF(N111="","",H111+L111)</f>
        <v>2</v>
      </c>
    </row>
    <row r="112" spans="1:16" ht="12.75">
      <c r="A112" s="450">
        <v>2</v>
      </c>
      <c r="B112" s="451" t="s">
        <v>373</v>
      </c>
      <c r="C112" s="451" t="s">
        <v>303</v>
      </c>
      <c r="D112" s="452">
        <v>843</v>
      </c>
      <c r="E112" s="453">
        <v>372</v>
      </c>
      <c r="F112" s="452">
        <v>218</v>
      </c>
      <c r="G112" s="452">
        <f>IF(E112="","",E112+F112)</f>
        <v>590</v>
      </c>
      <c r="H112" s="454">
        <v>2</v>
      </c>
      <c r="I112" s="453">
        <v>381</v>
      </c>
      <c r="J112" s="452">
        <v>212</v>
      </c>
      <c r="K112" s="452">
        <f t="shared" si="1"/>
        <v>593</v>
      </c>
      <c r="L112" s="454">
        <v>1</v>
      </c>
      <c r="M112" s="453">
        <f t="shared" si="2"/>
        <v>753</v>
      </c>
      <c r="N112" s="452">
        <f t="shared" si="3"/>
        <v>430</v>
      </c>
      <c r="O112" s="452">
        <f aca="true" t="shared" si="5" ref="O112:O129">IF(M112="","",M112+N112)</f>
        <v>1183</v>
      </c>
      <c r="P112" s="455">
        <f t="shared" si="4"/>
        <v>3</v>
      </c>
    </row>
    <row r="113" spans="1:16" ht="12.75">
      <c r="A113" s="450">
        <v>3</v>
      </c>
      <c r="B113" s="451" t="s">
        <v>374</v>
      </c>
      <c r="C113" s="451" t="s">
        <v>303</v>
      </c>
      <c r="D113" s="452">
        <v>5210</v>
      </c>
      <c r="E113" s="453">
        <v>387</v>
      </c>
      <c r="F113" s="452">
        <v>203</v>
      </c>
      <c r="G113" s="452">
        <f>IF(E113="","",E113+F113)</f>
        <v>590</v>
      </c>
      <c r="H113" s="454">
        <v>0</v>
      </c>
      <c r="I113" s="453">
        <v>370</v>
      </c>
      <c r="J113" s="452">
        <v>216</v>
      </c>
      <c r="K113" s="452">
        <f t="shared" si="1"/>
        <v>586</v>
      </c>
      <c r="L113" s="454">
        <v>0</v>
      </c>
      <c r="M113" s="453">
        <f t="shared" si="2"/>
        <v>757</v>
      </c>
      <c r="N113" s="452">
        <f t="shared" si="3"/>
        <v>419</v>
      </c>
      <c r="O113" s="452">
        <f t="shared" si="5"/>
        <v>1176</v>
      </c>
      <c r="P113" s="455">
        <f t="shared" si="4"/>
        <v>0</v>
      </c>
    </row>
    <row r="114" spans="1:16" ht="12.75">
      <c r="A114" s="450">
        <v>4</v>
      </c>
      <c r="B114" s="456" t="s">
        <v>375</v>
      </c>
      <c r="C114" s="456" t="s">
        <v>303</v>
      </c>
      <c r="D114" s="452">
        <v>540</v>
      </c>
      <c r="E114" s="453">
        <v>356</v>
      </c>
      <c r="F114" s="452">
        <v>231</v>
      </c>
      <c r="G114" s="452">
        <f t="shared" si="0"/>
        <v>587</v>
      </c>
      <c r="H114" s="454">
        <v>1</v>
      </c>
      <c r="I114" s="453">
        <v>382</v>
      </c>
      <c r="J114" s="452">
        <v>177</v>
      </c>
      <c r="K114" s="452">
        <f t="shared" si="1"/>
        <v>559</v>
      </c>
      <c r="L114" s="454">
        <v>5</v>
      </c>
      <c r="M114" s="453">
        <f t="shared" si="2"/>
        <v>738</v>
      </c>
      <c r="N114" s="452">
        <f t="shared" si="3"/>
        <v>408</v>
      </c>
      <c r="O114" s="452">
        <f t="shared" si="5"/>
        <v>1146</v>
      </c>
      <c r="P114" s="455">
        <f t="shared" si="4"/>
        <v>6</v>
      </c>
    </row>
    <row r="115" spans="1:16" ht="12.75">
      <c r="A115" s="450">
        <v>5</v>
      </c>
      <c r="B115" s="451" t="s">
        <v>376</v>
      </c>
      <c r="C115" s="456" t="s">
        <v>316</v>
      </c>
      <c r="D115" s="452">
        <v>17657</v>
      </c>
      <c r="E115" s="453">
        <v>345</v>
      </c>
      <c r="F115" s="452">
        <v>228</v>
      </c>
      <c r="G115" s="452">
        <f>IF(E115="","",E115+F115)</f>
        <v>573</v>
      </c>
      <c r="H115" s="454">
        <v>2</v>
      </c>
      <c r="I115" s="453">
        <v>352</v>
      </c>
      <c r="J115" s="452">
        <v>196</v>
      </c>
      <c r="K115" s="452">
        <f>IF(I115="","",I115+J115)</f>
        <v>548</v>
      </c>
      <c r="L115" s="454">
        <v>3</v>
      </c>
      <c r="M115" s="453">
        <f>IF(K115="","",E115+I115)</f>
        <v>697</v>
      </c>
      <c r="N115" s="452">
        <f>IF(I115="","",F115+J115)</f>
        <v>424</v>
      </c>
      <c r="O115" s="452">
        <f>IF(M115="","",M115+N115)</f>
        <v>1121</v>
      </c>
      <c r="P115" s="455">
        <f>IF(N115="","",H115+L115)</f>
        <v>5</v>
      </c>
    </row>
    <row r="116" spans="1:16" ht="12.75">
      <c r="A116" s="450">
        <v>6</v>
      </c>
      <c r="B116" s="456" t="s">
        <v>377</v>
      </c>
      <c r="C116" s="456" t="s">
        <v>303</v>
      </c>
      <c r="D116" s="452">
        <v>588</v>
      </c>
      <c r="E116" s="453">
        <v>373</v>
      </c>
      <c r="F116" s="452">
        <v>202</v>
      </c>
      <c r="G116" s="452">
        <f t="shared" si="0"/>
        <v>575</v>
      </c>
      <c r="H116" s="454">
        <v>0</v>
      </c>
      <c r="I116" s="453">
        <v>354</v>
      </c>
      <c r="J116" s="452">
        <v>186</v>
      </c>
      <c r="K116" s="452">
        <f t="shared" si="1"/>
        <v>540</v>
      </c>
      <c r="L116" s="454">
        <v>5</v>
      </c>
      <c r="M116" s="453">
        <f t="shared" si="2"/>
        <v>727</v>
      </c>
      <c r="N116" s="452">
        <f t="shared" si="3"/>
        <v>388</v>
      </c>
      <c r="O116" s="452">
        <f t="shared" si="5"/>
        <v>1115</v>
      </c>
      <c r="P116" s="455">
        <f t="shared" si="4"/>
        <v>5</v>
      </c>
    </row>
    <row r="117" spans="1:16" ht="12.75">
      <c r="A117" s="431">
        <v>7</v>
      </c>
      <c r="B117" s="440" t="s">
        <v>378</v>
      </c>
      <c r="C117" s="438" t="s">
        <v>316</v>
      </c>
      <c r="D117" s="432">
        <v>18886</v>
      </c>
      <c r="E117" s="433">
        <v>363</v>
      </c>
      <c r="F117" s="432">
        <v>199</v>
      </c>
      <c r="G117" s="432">
        <f t="shared" si="0"/>
        <v>562</v>
      </c>
      <c r="H117" s="434">
        <v>5</v>
      </c>
      <c r="I117" s="433">
        <v>360</v>
      </c>
      <c r="J117" s="432">
        <v>180</v>
      </c>
      <c r="K117" s="432">
        <f t="shared" si="1"/>
        <v>540</v>
      </c>
      <c r="L117" s="434">
        <v>3</v>
      </c>
      <c r="M117" s="433">
        <f t="shared" si="2"/>
        <v>723</v>
      </c>
      <c r="N117" s="432">
        <f t="shared" si="3"/>
        <v>379</v>
      </c>
      <c r="O117" s="432">
        <f t="shared" si="5"/>
        <v>1102</v>
      </c>
      <c r="P117" s="435">
        <f t="shared" si="4"/>
        <v>8</v>
      </c>
    </row>
    <row r="118" spans="1:16" ht="12.75">
      <c r="A118" s="436">
        <v>8</v>
      </c>
      <c r="B118" s="441" t="s">
        <v>379</v>
      </c>
      <c r="C118" s="442" t="s">
        <v>316</v>
      </c>
      <c r="D118" s="432">
        <v>20074</v>
      </c>
      <c r="E118" s="433">
        <v>366</v>
      </c>
      <c r="F118" s="432">
        <v>185</v>
      </c>
      <c r="G118" s="432">
        <f t="shared" si="0"/>
        <v>551</v>
      </c>
      <c r="H118" s="434">
        <v>8</v>
      </c>
      <c r="I118" s="433">
        <v>363</v>
      </c>
      <c r="J118" s="432">
        <v>149</v>
      </c>
      <c r="K118" s="432">
        <f t="shared" si="1"/>
        <v>512</v>
      </c>
      <c r="L118" s="434">
        <v>10</v>
      </c>
      <c r="M118" s="433">
        <f t="shared" si="2"/>
        <v>729</v>
      </c>
      <c r="N118" s="432">
        <f t="shared" si="3"/>
        <v>334</v>
      </c>
      <c r="O118" s="432">
        <f t="shared" si="5"/>
        <v>1063</v>
      </c>
      <c r="P118" s="435">
        <f t="shared" si="4"/>
        <v>18</v>
      </c>
    </row>
    <row r="119" spans="1:16" ht="12.75">
      <c r="A119" s="431">
        <v>9</v>
      </c>
      <c r="B119" s="443" t="s">
        <v>380</v>
      </c>
      <c r="C119" s="439" t="s">
        <v>303</v>
      </c>
      <c r="D119" s="432">
        <v>23272</v>
      </c>
      <c r="E119" s="433">
        <v>373</v>
      </c>
      <c r="F119" s="432">
        <v>160</v>
      </c>
      <c r="G119" s="432">
        <f>IF(E119="","",E119+F119)</f>
        <v>533</v>
      </c>
      <c r="H119" s="434">
        <v>7</v>
      </c>
      <c r="I119" s="433">
        <v>362</v>
      </c>
      <c r="J119" s="432">
        <v>163</v>
      </c>
      <c r="K119" s="432">
        <f>IF(I119="","",I119+J119)</f>
        <v>525</v>
      </c>
      <c r="L119" s="434">
        <v>5</v>
      </c>
      <c r="M119" s="433">
        <f>IF(K119="","",E119+I119)</f>
        <v>735</v>
      </c>
      <c r="N119" s="432">
        <f>IF(I119="","",F119+J119)</f>
        <v>323</v>
      </c>
      <c r="O119" s="432">
        <f>IF(M119="","",M119+N119)</f>
        <v>1058</v>
      </c>
      <c r="P119" s="435">
        <f>IF(N119="","",H119+L119)</f>
        <v>12</v>
      </c>
    </row>
    <row r="120" spans="1:16" ht="12.75">
      <c r="A120" s="431">
        <v>10</v>
      </c>
      <c r="B120" s="444" t="s">
        <v>381</v>
      </c>
      <c r="C120" s="445" t="s">
        <v>382</v>
      </c>
      <c r="D120" s="432">
        <v>16060</v>
      </c>
      <c r="E120" s="433">
        <v>359</v>
      </c>
      <c r="F120" s="432">
        <v>183</v>
      </c>
      <c r="G120" s="432">
        <f>IF(E120="","",E120+F120)</f>
        <v>542</v>
      </c>
      <c r="H120" s="434">
        <v>3</v>
      </c>
      <c r="I120" s="433">
        <v>333</v>
      </c>
      <c r="J120" s="432">
        <v>173</v>
      </c>
      <c r="K120" s="432">
        <f>IF(I120="","",I120+J120)</f>
        <v>506</v>
      </c>
      <c r="L120" s="434">
        <v>0</v>
      </c>
      <c r="M120" s="433">
        <f>IF(K120="","",E120+I120)</f>
        <v>692</v>
      </c>
      <c r="N120" s="432">
        <f>IF(I120="","",F120+J120)</f>
        <v>356</v>
      </c>
      <c r="O120" s="432">
        <f>IF(M120="","",M120+N120)</f>
        <v>1048</v>
      </c>
      <c r="P120" s="435">
        <f>IF(N120="","",H120+L120)</f>
        <v>3</v>
      </c>
    </row>
    <row r="121" spans="1:16" ht="12.75">
      <c r="A121" s="431">
        <v>11</v>
      </c>
      <c r="B121" s="446" t="s">
        <v>383</v>
      </c>
      <c r="C121" s="439" t="s">
        <v>303</v>
      </c>
      <c r="D121" s="437">
        <v>13393</v>
      </c>
      <c r="E121" s="433">
        <v>349</v>
      </c>
      <c r="F121" s="432">
        <v>196</v>
      </c>
      <c r="G121" s="432">
        <f aca="true" t="shared" si="6" ref="G121:G129">IF(E121="","",E121+F121)</f>
        <v>545</v>
      </c>
      <c r="H121" s="434">
        <v>6</v>
      </c>
      <c r="I121" s="433">
        <v>364</v>
      </c>
      <c r="J121" s="432">
        <v>128</v>
      </c>
      <c r="K121" s="432">
        <f t="shared" si="1"/>
        <v>492</v>
      </c>
      <c r="L121" s="434">
        <v>9</v>
      </c>
      <c r="M121" s="433">
        <f t="shared" si="2"/>
        <v>713</v>
      </c>
      <c r="N121" s="432">
        <f t="shared" si="3"/>
        <v>324</v>
      </c>
      <c r="O121" s="432">
        <f t="shared" si="5"/>
        <v>1037</v>
      </c>
      <c r="P121" s="435">
        <f t="shared" si="4"/>
        <v>15</v>
      </c>
    </row>
    <row r="122" spans="1:16" ht="12.75">
      <c r="A122" s="436">
        <v>12</v>
      </c>
      <c r="B122" s="447" t="s">
        <v>384</v>
      </c>
      <c r="C122" s="448" t="s">
        <v>385</v>
      </c>
      <c r="D122" s="432">
        <v>15946</v>
      </c>
      <c r="E122" s="433">
        <v>356</v>
      </c>
      <c r="F122" s="432">
        <v>178</v>
      </c>
      <c r="G122" s="432">
        <f t="shared" si="6"/>
        <v>534</v>
      </c>
      <c r="H122" s="434">
        <v>9</v>
      </c>
      <c r="I122" s="433">
        <v>341</v>
      </c>
      <c r="J122" s="432">
        <v>147</v>
      </c>
      <c r="K122" s="432">
        <f t="shared" si="1"/>
        <v>488</v>
      </c>
      <c r="L122" s="434">
        <v>10</v>
      </c>
      <c r="M122" s="433">
        <f t="shared" si="2"/>
        <v>697</v>
      </c>
      <c r="N122" s="432">
        <f t="shared" si="3"/>
        <v>325</v>
      </c>
      <c r="O122" s="432">
        <f t="shared" si="5"/>
        <v>1022</v>
      </c>
      <c r="P122" s="435">
        <f t="shared" si="4"/>
        <v>19</v>
      </c>
    </row>
    <row r="123" spans="1:16" ht="12.75">
      <c r="A123" s="431">
        <v>13</v>
      </c>
      <c r="B123" s="439" t="s">
        <v>386</v>
      </c>
      <c r="C123" s="438" t="s">
        <v>382</v>
      </c>
      <c r="D123" s="432">
        <v>523</v>
      </c>
      <c r="E123" s="433">
        <v>373</v>
      </c>
      <c r="F123" s="432">
        <v>158</v>
      </c>
      <c r="G123" s="432">
        <f t="shared" si="6"/>
        <v>531</v>
      </c>
      <c r="H123" s="434">
        <v>4</v>
      </c>
      <c r="J123" s="432"/>
      <c r="K123" s="432">
        <f t="shared" si="1"/>
      </c>
      <c r="L123" s="434"/>
      <c r="M123" s="433">
        <f t="shared" si="2"/>
      </c>
      <c r="N123" s="432">
        <f t="shared" si="3"/>
      </c>
      <c r="O123" s="432">
        <f t="shared" si="5"/>
      </c>
      <c r="P123" s="435">
        <f t="shared" si="4"/>
      </c>
    </row>
    <row r="124" spans="1:16" ht="12.75">
      <c r="A124" s="431">
        <v>14</v>
      </c>
      <c r="B124" s="449" t="s">
        <v>387</v>
      </c>
      <c r="C124" s="439" t="s">
        <v>316</v>
      </c>
      <c r="D124" s="432">
        <v>22217</v>
      </c>
      <c r="E124" s="433">
        <v>373</v>
      </c>
      <c r="F124" s="432">
        <v>155</v>
      </c>
      <c r="G124" s="432">
        <f t="shared" si="6"/>
        <v>528</v>
      </c>
      <c r="H124" s="434">
        <v>9</v>
      </c>
      <c r="I124" s="433"/>
      <c r="J124" s="432"/>
      <c r="K124" s="432">
        <f t="shared" si="1"/>
      </c>
      <c r="L124" s="434"/>
      <c r="M124" s="433">
        <f t="shared" si="2"/>
      </c>
      <c r="N124" s="432">
        <f t="shared" si="3"/>
      </c>
      <c r="O124" s="432">
        <f t="shared" si="5"/>
      </c>
      <c r="P124" s="435">
        <f t="shared" si="4"/>
      </c>
    </row>
    <row r="125" spans="1:16" ht="12.75">
      <c r="A125" s="431">
        <v>15</v>
      </c>
      <c r="B125" s="439" t="s">
        <v>388</v>
      </c>
      <c r="C125" s="439" t="s">
        <v>389</v>
      </c>
      <c r="D125" s="432">
        <v>19988</v>
      </c>
      <c r="E125" s="433">
        <v>347</v>
      </c>
      <c r="F125" s="432">
        <v>171</v>
      </c>
      <c r="G125" s="432">
        <f t="shared" si="6"/>
        <v>518</v>
      </c>
      <c r="H125" s="434">
        <v>6</v>
      </c>
      <c r="I125" s="433"/>
      <c r="J125" s="432"/>
      <c r="K125" s="432">
        <f t="shared" si="1"/>
      </c>
      <c r="L125" s="434"/>
      <c r="M125" s="433">
        <f t="shared" si="2"/>
      </c>
      <c r="N125" s="432">
        <f t="shared" si="3"/>
      </c>
      <c r="O125" s="432">
        <f t="shared" si="5"/>
      </c>
      <c r="P125" s="435">
        <f t="shared" si="4"/>
      </c>
    </row>
    <row r="126" spans="1:16" ht="12.75">
      <c r="A126" s="431">
        <v>16</v>
      </c>
      <c r="B126" s="439" t="s">
        <v>319</v>
      </c>
      <c r="C126" s="439" t="s">
        <v>303</v>
      </c>
      <c r="D126" s="432">
        <v>19403</v>
      </c>
      <c r="E126" s="433">
        <v>347</v>
      </c>
      <c r="F126" s="432">
        <v>157</v>
      </c>
      <c r="G126" s="432">
        <f t="shared" si="6"/>
        <v>504</v>
      </c>
      <c r="H126" s="434">
        <v>6</v>
      </c>
      <c r="I126" s="433"/>
      <c r="J126" s="432"/>
      <c r="K126" s="432">
        <f t="shared" si="1"/>
      </c>
      <c r="L126" s="434"/>
      <c r="M126" s="433">
        <f t="shared" si="2"/>
      </c>
      <c r="N126" s="432">
        <f t="shared" si="3"/>
      </c>
      <c r="O126" s="432">
        <f t="shared" si="5"/>
      </c>
      <c r="P126" s="435">
        <f t="shared" si="4"/>
      </c>
    </row>
    <row r="127" spans="1:16" ht="12.75">
      <c r="A127" s="431">
        <v>17</v>
      </c>
      <c r="B127" s="439" t="s">
        <v>390</v>
      </c>
      <c r="C127" s="439" t="s">
        <v>382</v>
      </c>
      <c r="D127" s="432">
        <v>579</v>
      </c>
      <c r="E127" s="433">
        <v>357</v>
      </c>
      <c r="F127" s="432">
        <v>133</v>
      </c>
      <c r="G127" s="432">
        <f t="shared" si="6"/>
        <v>490</v>
      </c>
      <c r="H127" s="434">
        <v>15</v>
      </c>
      <c r="I127" s="433"/>
      <c r="J127" s="432"/>
      <c r="K127" s="432">
        <f t="shared" si="1"/>
      </c>
      <c r="L127" s="434"/>
      <c r="M127" s="433">
        <f t="shared" si="2"/>
      </c>
      <c r="N127" s="432">
        <f t="shared" si="3"/>
      </c>
      <c r="O127" s="432">
        <f t="shared" si="5"/>
      </c>
      <c r="P127" s="435">
        <f t="shared" si="4"/>
      </c>
    </row>
    <row r="128" spans="1:16" ht="12.75">
      <c r="A128" s="431">
        <v>18</v>
      </c>
      <c r="B128" s="438" t="s">
        <v>391</v>
      </c>
      <c r="C128" s="438" t="s">
        <v>385</v>
      </c>
      <c r="D128" s="432">
        <v>20056</v>
      </c>
      <c r="E128" s="433">
        <v>346</v>
      </c>
      <c r="F128" s="432">
        <v>139</v>
      </c>
      <c r="G128" s="432">
        <f t="shared" si="6"/>
        <v>485</v>
      </c>
      <c r="H128" s="434">
        <v>11</v>
      </c>
      <c r="I128" s="433"/>
      <c r="J128" s="432"/>
      <c r="K128" s="432">
        <f t="shared" si="1"/>
      </c>
      <c r="L128" s="434"/>
      <c r="M128" s="433">
        <f t="shared" si="2"/>
      </c>
      <c r="N128" s="432">
        <f t="shared" si="3"/>
      </c>
      <c r="O128" s="432">
        <f t="shared" si="5"/>
      </c>
      <c r="P128" s="435">
        <f t="shared" si="4"/>
      </c>
    </row>
    <row r="129" spans="1:16" ht="12.75">
      <c r="A129" s="431">
        <v>19</v>
      </c>
      <c r="B129" s="439" t="s">
        <v>392</v>
      </c>
      <c r="C129" s="439" t="s">
        <v>382</v>
      </c>
      <c r="D129" s="432">
        <v>490</v>
      </c>
      <c r="E129" s="433">
        <v>325</v>
      </c>
      <c r="F129" s="432">
        <v>123</v>
      </c>
      <c r="G129" s="432">
        <f t="shared" si="6"/>
        <v>448</v>
      </c>
      <c r="H129" s="434">
        <v>6</v>
      </c>
      <c r="I129" s="433"/>
      <c r="J129" s="432"/>
      <c r="K129" s="432">
        <f t="shared" si="1"/>
      </c>
      <c r="L129" s="434"/>
      <c r="M129" s="433">
        <f t="shared" si="2"/>
      </c>
      <c r="N129" s="432">
        <f t="shared" si="3"/>
      </c>
      <c r="O129" s="432">
        <f t="shared" si="5"/>
      </c>
      <c r="P129" s="435">
        <f t="shared" si="4"/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2:AI378"/>
  <sheetViews>
    <sheetView zoomScale="75" zoomScaleNormal="75" workbookViewId="0" topLeftCell="A35">
      <selection activeCell="I80" sqref="I80"/>
    </sheetView>
  </sheetViews>
  <sheetFormatPr defaultColWidth="9.00390625" defaultRowHeight="12.75"/>
  <cols>
    <col min="1" max="1" width="6.75390625" style="4" bestFit="1" customWidth="1"/>
    <col min="2" max="2" width="22.00390625" style="4" customWidth="1"/>
    <col min="3" max="3" width="16.25390625" style="4" customWidth="1"/>
    <col min="4" max="4" width="6.75390625" style="6" customWidth="1"/>
    <col min="5" max="5" width="7.25390625" style="6" bestFit="1" customWidth="1"/>
    <col min="6" max="6" width="5.625" style="6" bestFit="1" customWidth="1"/>
    <col min="7" max="7" width="6.875" style="6" bestFit="1" customWidth="1"/>
    <col min="8" max="8" width="6.75390625" style="3" customWidth="1"/>
    <col min="9" max="9" width="7.25390625" style="6" bestFit="1" customWidth="1"/>
    <col min="10" max="10" width="5.625" style="6" bestFit="1" customWidth="1"/>
    <col min="11" max="11" width="6.875" style="6" bestFit="1" customWidth="1"/>
    <col min="12" max="12" width="6.75390625" style="6" customWidth="1"/>
    <col min="13" max="13" width="7.25390625" style="6" bestFit="1" customWidth="1"/>
    <col min="14" max="14" width="5.625" style="6" bestFit="1" customWidth="1"/>
    <col min="15" max="15" width="8.125" style="6" customWidth="1"/>
    <col min="16" max="16" width="6.75390625" style="6" customWidth="1"/>
    <col min="17" max="17" width="7.25390625" style="4" bestFit="1" customWidth="1"/>
    <col min="18" max="18" width="5.625" style="4" bestFit="1" customWidth="1"/>
    <col min="19" max="19" width="8.125" style="4" customWidth="1"/>
    <col min="20" max="20" width="6.75390625" style="4" customWidth="1"/>
    <col min="21" max="21" width="8.375" style="4" bestFit="1" customWidth="1"/>
    <col min="22" max="22" width="7.75390625" style="4" customWidth="1"/>
    <col min="23" max="23" width="7.875" style="4" customWidth="1"/>
    <col min="24" max="16384" width="9.125" style="4" customWidth="1"/>
  </cols>
  <sheetData>
    <row r="2" spans="2:23" ht="20.25" customHeight="1">
      <c r="B2" s="724" t="s">
        <v>395</v>
      </c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  <c r="S2" s="724"/>
      <c r="T2" s="724"/>
      <c r="U2" s="724"/>
      <c r="V2" s="724"/>
      <c r="W2" s="724"/>
    </row>
    <row r="3" spans="2:17" ht="24.75" customHeight="1" thickBot="1">
      <c r="B3" s="1"/>
      <c r="C3" s="1"/>
      <c r="D3" s="2"/>
      <c r="E3" s="2"/>
      <c r="F3" s="2"/>
      <c r="G3" s="2"/>
      <c r="I3" s="2"/>
      <c r="J3" s="2"/>
      <c r="K3" s="2"/>
      <c r="L3" s="2"/>
      <c r="M3" s="2"/>
      <c r="N3" s="2"/>
      <c r="O3" s="2"/>
      <c r="P3" s="2"/>
      <c r="Q3" s="1"/>
    </row>
    <row r="4" spans="1:35" ht="13.5" thickBot="1">
      <c r="A4" s="2"/>
      <c r="B4" s="1"/>
      <c r="C4" s="1"/>
      <c r="D4" s="734" t="s">
        <v>5</v>
      </c>
      <c r="E4" s="735"/>
      <c r="F4" s="735"/>
      <c r="G4" s="736"/>
      <c r="H4" s="734" t="s">
        <v>6</v>
      </c>
      <c r="I4" s="735"/>
      <c r="J4" s="735"/>
      <c r="K4" s="736"/>
      <c r="L4" s="734" t="s">
        <v>13</v>
      </c>
      <c r="M4" s="735"/>
      <c r="N4" s="735"/>
      <c r="O4" s="736"/>
      <c r="P4" s="734" t="s">
        <v>14</v>
      </c>
      <c r="Q4" s="735"/>
      <c r="R4" s="735"/>
      <c r="S4" s="736"/>
      <c r="T4" s="2"/>
      <c r="U4" s="2"/>
      <c r="V4" s="2"/>
      <c r="W4" s="2"/>
      <c r="X4" s="7"/>
      <c r="Y4" s="7"/>
      <c r="Z4" s="7"/>
      <c r="AA4" s="7"/>
      <c r="AB4" s="7"/>
      <c r="AC4" s="7"/>
      <c r="AD4" s="7"/>
      <c r="AE4" s="7"/>
      <c r="AF4" s="7"/>
      <c r="AG4" s="8"/>
      <c r="AH4" s="8"/>
      <c r="AI4" s="8"/>
    </row>
    <row r="5" spans="1:32" ht="13.5" thickBot="1">
      <c r="A5" s="472" t="s">
        <v>60</v>
      </c>
      <c r="B5" s="19" t="s">
        <v>0</v>
      </c>
      <c r="C5" s="19" t="s">
        <v>1</v>
      </c>
      <c r="D5" s="15" t="s">
        <v>2</v>
      </c>
      <c r="E5" s="16" t="s">
        <v>3</v>
      </c>
      <c r="F5" s="16" t="s">
        <v>7</v>
      </c>
      <c r="G5" s="17" t="s">
        <v>4</v>
      </c>
      <c r="H5" s="15" t="s">
        <v>2</v>
      </c>
      <c r="I5" s="16" t="s">
        <v>3</v>
      </c>
      <c r="J5" s="16" t="s">
        <v>7</v>
      </c>
      <c r="K5" s="17" t="s">
        <v>4</v>
      </c>
      <c r="L5" s="15" t="s">
        <v>2</v>
      </c>
      <c r="M5" s="16" t="s">
        <v>3</v>
      </c>
      <c r="N5" s="16" t="s">
        <v>7</v>
      </c>
      <c r="O5" s="17" t="s">
        <v>4</v>
      </c>
      <c r="P5" s="15" t="s">
        <v>2</v>
      </c>
      <c r="Q5" s="16" t="s">
        <v>3</v>
      </c>
      <c r="R5" s="16" t="s">
        <v>7</v>
      </c>
      <c r="S5" s="17" t="s">
        <v>4</v>
      </c>
      <c r="T5" s="18" t="s">
        <v>8</v>
      </c>
      <c r="U5" s="39" t="s">
        <v>9</v>
      </c>
      <c r="V5" s="39" t="s">
        <v>10</v>
      </c>
      <c r="W5" s="40" t="s">
        <v>11</v>
      </c>
      <c r="X5" s="1"/>
      <c r="Y5" s="1"/>
      <c r="Z5" s="1"/>
      <c r="AA5" s="1"/>
      <c r="AB5" s="1"/>
      <c r="AC5" s="1"/>
      <c r="AD5" s="1"/>
      <c r="AE5" s="1"/>
      <c r="AF5" s="1"/>
    </row>
    <row r="6" spans="1:32" ht="16.5" customHeight="1">
      <c r="A6" s="36" t="s">
        <v>40</v>
      </c>
      <c r="B6" s="476" t="s">
        <v>396</v>
      </c>
      <c r="C6" s="20" t="s">
        <v>30</v>
      </c>
      <c r="D6" s="21">
        <v>101</v>
      </c>
      <c r="E6" s="22">
        <v>53</v>
      </c>
      <c r="F6" s="22">
        <v>1</v>
      </c>
      <c r="G6" s="23">
        <f>IF(D6&lt;&gt;"",SUM(D6:E6),"")</f>
        <v>154</v>
      </c>
      <c r="H6" s="21">
        <v>89</v>
      </c>
      <c r="I6" s="22">
        <v>42</v>
      </c>
      <c r="J6" s="22">
        <v>1</v>
      </c>
      <c r="K6" s="23">
        <f>IF(H6&lt;&gt;"",SUM(H6:I6),"")</f>
        <v>131</v>
      </c>
      <c r="L6" s="21">
        <v>101</v>
      </c>
      <c r="M6" s="22">
        <v>44</v>
      </c>
      <c r="N6" s="22">
        <v>1</v>
      </c>
      <c r="O6" s="23">
        <f>IF(L6&lt;&gt;"",SUM(L6:M6),"")</f>
        <v>145</v>
      </c>
      <c r="P6" s="21">
        <v>89</v>
      </c>
      <c r="Q6" s="22">
        <v>42</v>
      </c>
      <c r="R6" s="22">
        <v>1</v>
      </c>
      <c r="S6" s="23">
        <f>IF(P6&lt;&gt;"",SUM(P6:Q6),"")</f>
        <v>131</v>
      </c>
      <c r="T6" s="24">
        <f aca="true" t="shared" si="0" ref="T6:V10">IF(D6&lt;&gt;"",D6+H6+L6+P6,"")</f>
        <v>380</v>
      </c>
      <c r="U6" s="25">
        <f t="shared" si="0"/>
        <v>181</v>
      </c>
      <c r="V6" s="26">
        <f t="shared" si="0"/>
        <v>4</v>
      </c>
      <c r="W6" s="27">
        <f>SUM(T6:U6)</f>
        <v>561</v>
      </c>
      <c r="X6" s="1"/>
      <c r="Y6" s="1"/>
      <c r="Z6" s="1"/>
      <c r="AA6" s="1"/>
      <c r="AB6" s="1"/>
      <c r="AC6" s="1"/>
      <c r="AD6" s="1"/>
      <c r="AE6" s="1"/>
      <c r="AF6" s="1"/>
    </row>
    <row r="7" spans="1:32" ht="16.5" customHeight="1">
      <c r="A7" s="37" t="s">
        <v>41</v>
      </c>
      <c r="B7" s="479" t="s">
        <v>397</v>
      </c>
      <c r="C7" s="28" t="s">
        <v>19</v>
      </c>
      <c r="D7" s="29">
        <v>103</v>
      </c>
      <c r="E7" s="30">
        <v>43</v>
      </c>
      <c r="F7" s="30">
        <v>0</v>
      </c>
      <c r="G7" s="31">
        <f>IF(D7&lt;&gt;"",SUM(D7:E7),"")</f>
        <v>146</v>
      </c>
      <c r="H7" s="29">
        <v>103</v>
      </c>
      <c r="I7" s="30">
        <v>35</v>
      </c>
      <c r="J7" s="30">
        <v>1</v>
      </c>
      <c r="K7" s="31">
        <f>IF(H7&lt;&gt;"",SUM(H7:I7),"")</f>
        <v>138</v>
      </c>
      <c r="L7" s="29">
        <v>92</v>
      </c>
      <c r="M7" s="30">
        <v>35</v>
      </c>
      <c r="N7" s="30">
        <v>2</v>
      </c>
      <c r="O7" s="31">
        <f>IF(L7&lt;&gt;"",SUM(L7:M7),"")</f>
        <v>127</v>
      </c>
      <c r="P7" s="29">
        <v>96</v>
      </c>
      <c r="Q7" s="30">
        <v>44</v>
      </c>
      <c r="R7" s="30">
        <v>0</v>
      </c>
      <c r="S7" s="31">
        <f>IF(P7&lt;&gt;"",SUM(P7:Q7),"")</f>
        <v>140</v>
      </c>
      <c r="T7" s="32">
        <f t="shared" si="0"/>
        <v>394</v>
      </c>
      <c r="U7" s="33">
        <f t="shared" si="0"/>
        <v>157</v>
      </c>
      <c r="V7" s="34">
        <f t="shared" si="0"/>
        <v>3</v>
      </c>
      <c r="W7" s="35">
        <f>SUM(T7:U7)</f>
        <v>551</v>
      </c>
      <c r="X7" s="1"/>
      <c r="Y7" s="1"/>
      <c r="Z7" s="1"/>
      <c r="AA7" s="1"/>
      <c r="AB7" s="1"/>
      <c r="AC7" s="1"/>
      <c r="AD7" s="1"/>
      <c r="AE7" s="1"/>
      <c r="AF7" s="1"/>
    </row>
    <row r="8" spans="1:32" ht="16.5" customHeight="1">
      <c r="A8" s="37" t="s">
        <v>42</v>
      </c>
      <c r="B8" s="479" t="s">
        <v>398</v>
      </c>
      <c r="C8" s="28" t="s">
        <v>19</v>
      </c>
      <c r="D8" s="29">
        <v>97</v>
      </c>
      <c r="E8" s="30">
        <v>27</v>
      </c>
      <c r="F8" s="30">
        <v>4</v>
      </c>
      <c r="G8" s="31">
        <f>IF(D8&lt;&gt;"",SUM(D8:E8),"")</f>
        <v>124</v>
      </c>
      <c r="H8" s="29">
        <v>94</v>
      </c>
      <c r="I8" s="30">
        <v>63</v>
      </c>
      <c r="J8" s="30">
        <v>1</v>
      </c>
      <c r="K8" s="31">
        <f>IF(H8&lt;&gt;"",SUM(H8:I8),"")</f>
        <v>157</v>
      </c>
      <c r="L8" s="29">
        <v>99</v>
      </c>
      <c r="M8" s="30">
        <v>27</v>
      </c>
      <c r="N8" s="30">
        <v>6</v>
      </c>
      <c r="O8" s="31">
        <f>IF(L8&lt;&gt;"",SUM(L8:M8),"")</f>
        <v>126</v>
      </c>
      <c r="P8" s="29">
        <v>91</v>
      </c>
      <c r="Q8" s="30">
        <v>45</v>
      </c>
      <c r="R8" s="30">
        <v>0</v>
      </c>
      <c r="S8" s="31">
        <f>IF(P8&lt;&gt;"",SUM(P8:Q8),"")</f>
        <v>136</v>
      </c>
      <c r="T8" s="32">
        <f t="shared" si="0"/>
        <v>381</v>
      </c>
      <c r="U8" s="33">
        <f t="shared" si="0"/>
        <v>162</v>
      </c>
      <c r="V8" s="34">
        <f t="shared" si="0"/>
        <v>11</v>
      </c>
      <c r="W8" s="35">
        <f>SUM(T8:U8)</f>
        <v>543</v>
      </c>
      <c r="X8" s="1"/>
      <c r="Y8" s="1"/>
      <c r="Z8" s="1"/>
      <c r="AA8" s="1"/>
      <c r="AB8" s="1"/>
      <c r="AC8" s="1"/>
      <c r="AD8" s="1"/>
      <c r="AE8" s="1"/>
      <c r="AF8" s="1"/>
    </row>
    <row r="9" spans="1:32" ht="16.5" customHeight="1">
      <c r="A9" s="37" t="s">
        <v>43</v>
      </c>
      <c r="B9" s="479" t="s">
        <v>399</v>
      </c>
      <c r="C9" s="28" t="s">
        <v>19</v>
      </c>
      <c r="D9" s="29">
        <v>96</v>
      </c>
      <c r="E9" s="30">
        <v>33</v>
      </c>
      <c r="F9" s="30">
        <v>1</v>
      </c>
      <c r="G9" s="31">
        <f>IF(D9&lt;&gt;"",SUM(D9:E9),"")</f>
        <v>129</v>
      </c>
      <c r="H9" s="29">
        <v>88</v>
      </c>
      <c r="I9" s="30">
        <v>53</v>
      </c>
      <c r="J9" s="30">
        <v>0</v>
      </c>
      <c r="K9" s="31">
        <f>IF(H9&lt;&gt;"",SUM(H9:I9),"")</f>
        <v>141</v>
      </c>
      <c r="L9" s="29">
        <v>88</v>
      </c>
      <c r="M9" s="30">
        <v>49</v>
      </c>
      <c r="N9" s="30">
        <v>1</v>
      </c>
      <c r="O9" s="31">
        <f>IF(L9&lt;&gt;"",SUM(L9:M9),"")</f>
        <v>137</v>
      </c>
      <c r="P9" s="29">
        <v>84</v>
      </c>
      <c r="Q9" s="30">
        <v>44</v>
      </c>
      <c r="R9" s="30">
        <v>2</v>
      </c>
      <c r="S9" s="31">
        <f>IF(P9&lt;&gt;"",SUM(P9:Q9),"")</f>
        <v>128</v>
      </c>
      <c r="T9" s="32">
        <f t="shared" si="0"/>
        <v>356</v>
      </c>
      <c r="U9" s="33">
        <f t="shared" si="0"/>
        <v>179</v>
      </c>
      <c r="V9" s="34">
        <f t="shared" si="0"/>
        <v>4</v>
      </c>
      <c r="W9" s="35">
        <f>SUM(T9:U9)</f>
        <v>535</v>
      </c>
      <c r="X9" s="1"/>
      <c r="Y9" s="1"/>
      <c r="Z9" s="1"/>
      <c r="AA9" s="1"/>
      <c r="AB9" s="1"/>
      <c r="AC9" s="1"/>
      <c r="AD9" s="1"/>
      <c r="AE9" s="1"/>
      <c r="AF9" s="1"/>
    </row>
    <row r="10" spans="1:32" ht="16.5" customHeight="1" thickBot="1">
      <c r="A10" s="42" t="s">
        <v>44</v>
      </c>
      <c r="B10" s="473" t="s">
        <v>400</v>
      </c>
      <c r="C10" s="9" t="s">
        <v>30</v>
      </c>
      <c r="D10" s="47">
        <v>80</v>
      </c>
      <c r="E10" s="48">
        <v>49</v>
      </c>
      <c r="F10" s="48">
        <v>1</v>
      </c>
      <c r="G10" s="46">
        <f>IF(D10&lt;&gt;"",SUM(D10:E10),"")</f>
        <v>129</v>
      </c>
      <c r="H10" s="47">
        <v>104</v>
      </c>
      <c r="I10" s="48">
        <v>35</v>
      </c>
      <c r="J10" s="48">
        <v>2</v>
      </c>
      <c r="K10" s="46">
        <f>IF(H10&lt;&gt;"",SUM(H10:I10),"")</f>
        <v>139</v>
      </c>
      <c r="L10" s="47">
        <v>81</v>
      </c>
      <c r="M10" s="48">
        <v>53</v>
      </c>
      <c r="N10" s="48">
        <v>1</v>
      </c>
      <c r="O10" s="46">
        <f>IF(L10&lt;&gt;"",SUM(L10:M10),"")</f>
        <v>134</v>
      </c>
      <c r="P10" s="47">
        <v>77</v>
      </c>
      <c r="Q10" s="48">
        <v>45</v>
      </c>
      <c r="R10" s="48">
        <v>0</v>
      </c>
      <c r="S10" s="46">
        <f>IF(P10&lt;&gt;"",SUM(P10:Q10),"")</f>
        <v>122</v>
      </c>
      <c r="T10" s="49">
        <f t="shared" si="0"/>
        <v>342</v>
      </c>
      <c r="U10" s="50">
        <f t="shared" si="0"/>
        <v>182</v>
      </c>
      <c r="V10" s="51">
        <f t="shared" si="0"/>
        <v>4</v>
      </c>
      <c r="W10" s="52">
        <f>SUM(T10:U10)</f>
        <v>524</v>
      </c>
      <c r="X10" s="1"/>
      <c r="Y10" s="1"/>
      <c r="Z10" s="1"/>
      <c r="AA10" s="1"/>
      <c r="AB10" s="1"/>
      <c r="AC10" s="1"/>
      <c r="AD10" s="1"/>
      <c r="AE10" s="1"/>
      <c r="AF10" s="1"/>
    </row>
    <row r="11" spans="1:32" ht="15" customHeight="1">
      <c r="A11" s="3"/>
      <c r="B11" s="348"/>
      <c r="C11" s="348"/>
      <c r="D11" s="10"/>
      <c r="E11" s="10"/>
      <c r="F11" s="10"/>
      <c r="G11" s="349"/>
      <c r="H11" s="12"/>
      <c r="I11" s="12"/>
      <c r="J11" s="12"/>
      <c r="K11" s="349"/>
      <c r="L11" s="12"/>
      <c r="M11" s="12"/>
      <c r="N11" s="12"/>
      <c r="O11" s="349"/>
      <c r="P11" s="12"/>
      <c r="Q11" s="12"/>
      <c r="R11" s="12"/>
      <c r="S11" s="349"/>
      <c r="T11" s="3"/>
      <c r="U11" s="3"/>
      <c r="V11" s="3"/>
      <c r="W11" s="349"/>
      <c r="X11" s="1"/>
      <c r="Y11" s="1"/>
      <c r="Z11" s="1"/>
      <c r="AA11" s="1"/>
      <c r="AB11" s="1"/>
      <c r="AC11" s="1"/>
      <c r="AD11" s="1"/>
      <c r="AE11" s="1"/>
      <c r="AF11" s="1"/>
    </row>
    <row r="12" spans="1:24" ht="18.75" customHeight="1">
      <c r="A12" s="1"/>
      <c r="B12" s="5"/>
      <c r="C12" s="5"/>
      <c r="D12" s="2"/>
      <c r="E12" s="2"/>
      <c r="F12" s="2"/>
      <c r="G12" s="2"/>
      <c r="I12" s="2"/>
      <c r="J12" s="2"/>
      <c r="K12" s="2"/>
      <c r="L12" s="2"/>
      <c r="M12" s="2"/>
      <c r="N12" s="2"/>
      <c r="O12" s="2"/>
      <c r="P12" s="2"/>
      <c r="Q12" s="1"/>
      <c r="R12" s="1"/>
      <c r="S12" s="1"/>
      <c r="T12" s="1"/>
      <c r="U12" s="1"/>
      <c r="V12" s="1"/>
      <c r="W12" s="1"/>
      <c r="X12" s="1"/>
    </row>
    <row r="13" spans="2:23" s="14" customFormat="1" ht="24" customHeight="1">
      <c r="B13" s="724" t="s">
        <v>401</v>
      </c>
      <c r="C13" s="724"/>
      <c r="D13" s="724"/>
      <c r="E13" s="724"/>
      <c r="F13" s="724"/>
      <c r="G13" s="724"/>
      <c r="H13" s="724"/>
      <c r="I13" s="724"/>
      <c r="J13" s="724"/>
      <c r="K13" s="724"/>
      <c r="L13" s="724"/>
      <c r="M13" s="724"/>
      <c r="N13" s="724"/>
      <c r="O13" s="724"/>
      <c r="P13" s="724"/>
      <c r="Q13" s="724"/>
      <c r="R13" s="724"/>
      <c r="S13" s="724"/>
      <c r="T13" s="724"/>
      <c r="U13" s="724"/>
      <c r="V13" s="724"/>
      <c r="W13" s="724"/>
    </row>
    <row r="14" spans="2:17" s="14" customFormat="1" ht="21.75" customHeight="1" thickBot="1">
      <c r="B14" s="11"/>
      <c r="C14" s="11"/>
      <c r="D14" s="10"/>
      <c r="E14" s="10"/>
      <c r="F14" s="10"/>
      <c r="G14" s="10"/>
      <c r="H14" s="12"/>
      <c r="I14" s="10"/>
      <c r="J14" s="10"/>
      <c r="K14" s="10"/>
      <c r="L14" s="10"/>
      <c r="M14" s="10"/>
      <c r="N14" s="10"/>
      <c r="O14" s="10"/>
      <c r="P14" s="10"/>
      <c r="Q14" s="13"/>
    </row>
    <row r="15" spans="1:23" ht="13.5" thickBot="1">
      <c r="A15" s="2"/>
      <c r="B15" s="1"/>
      <c r="C15" s="1"/>
      <c r="D15" s="734" t="s">
        <v>5</v>
      </c>
      <c r="E15" s="735"/>
      <c r="F15" s="735"/>
      <c r="G15" s="736"/>
      <c r="H15" s="734" t="s">
        <v>6</v>
      </c>
      <c r="I15" s="735"/>
      <c r="J15" s="735"/>
      <c r="K15" s="736"/>
      <c r="L15" s="734" t="s">
        <v>13</v>
      </c>
      <c r="M15" s="735"/>
      <c r="N15" s="735"/>
      <c r="O15" s="736"/>
      <c r="P15" s="734" t="s">
        <v>14</v>
      </c>
      <c r="Q15" s="735"/>
      <c r="R15" s="735"/>
      <c r="S15" s="736"/>
      <c r="T15" s="2"/>
      <c r="U15" s="2"/>
      <c r="V15" s="2"/>
      <c r="W15" s="2"/>
    </row>
    <row r="16" spans="1:23" ht="13.5" thickBot="1">
      <c r="A16" s="472" t="s">
        <v>60</v>
      </c>
      <c r="B16" s="19" t="s">
        <v>0</v>
      </c>
      <c r="C16" s="19" t="s">
        <v>1</v>
      </c>
      <c r="D16" s="15" t="s">
        <v>2</v>
      </c>
      <c r="E16" s="16" t="s">
        <v>3</v>
      </c>
      <c r="F16" s="16" t="s">
        <v>7</v>
      </c>
      <c r="G16" s="17" t="s">
        <v>4</v>
      </c>
      <c r="H16" s="15" t="s">
        <v>2</v>
      </c>
      <c r="I16" s="16" t="s">
        <v>3</v>
      </c>
      <c r="J16" s="16" t="s">
        <v>7</v>
      </c>
      <c r="K16" s="17" t="s">
        <v>4</v>
      </c>
      <c r="L16" s="15" t="s">
        <v>2</v>
      </c>
      <c r="M16" s="16" t="s">
        <v>3</v>
      </c>
      <c r="N16" s="16" t="s">
        <v>7</v>
      </c>
      <c r="O16" s="17" t="s">
        <v>4</v>
      </c>
      <c r="P16" s="15" t="s">
        <v>2</v>
      </c>
      <c r="Q16" s="16" t="s">
        <v>3</v>
      </c>
      <c r="R16" s="16" t="s">
        <v>7</v>
      </c>
      <c r="S16" s="17" t="s">
        <v>4</v>
      </c>
      <c r="T16" s="18" t="s">
        <v>8</v>
      </c>
      <c r="U16" s="39" t="s">
        <v>9</v>
      </c>
      <c r="V16" s="39" t="s">
        <v>10</v>
      </c>
      <c r="W16" s="40" t="s">
        <v>11</v>
      </c>
    </row>
    <row r="17" spans="1:23" ht="16.5" customHeight="1">
      <c r="A17" s="36" t="s">
        <v>40</v>
      </c>
      <c r="B17" s="476" t="s">
        <v>402</v>
      </c>
      <c r="C17" s="20" t="s">
        <v>30</v>
      </c>
      <c r="D17" s="21">
        <v>95</v>
      </c>
      <c r="E17" s="22">
        <v>63</v>
      </c>
      <c r="F17" s="22">
        <v>0</v>
      </c>
      <c r="G17" s="23">
        <f>IF(D17&lt;&gt;"",SUM(D17:E17),"")</f>
        <v>158</v>
      </c>
      <c r="H17" s="21">
        <v>84</v>
      </c>
      <c r="I17" s="22">
        <v>44</v>
      </c>
      <c r="J17" s="22">
        <v>1</v>
      </c>
      <c r="K17" s="23">
        <f>IF(H17&lt;&gt;"",SUM(H17:I17),"")</f>
        <v>128</v>
      </c>
      <c r="L17" s="21">
        <v>80</v>
      </c>
      <c r="M17" s="22">
        <v>54</v>
      </c>
      <c r="N17" s="22">
        <v>0</v>
      </c>
      <c r="O17" s="23">
        <f>IF(L17&lt;&gt;"",SUM(L17:M17),"")</f>
        <v>134</v>
      </c>
      <c r="P17" s="21">
        <v>102</v>
      </c>
      <c r="Q17" s="22">
        <v>45</v>
      </c>
      <c r="R17" s="22">
        <v>0</v>
      </c>
      <c r="S17" s="23">
        <f>IF(P17&lt;&gt;"",SUM(P17:Q17),"")</f>
        <v>147</v>
      </c>
      <c r="T17" s="24">
        <f aca="true" t="shared" si="1" ref="T17:V21">IF(D17&lt;&gt;"",D17+H17+L17+P17,"")</f>
        <v>361</v>
      </c>
      <c r="U17" s="25">
        <f t="shared" si="1"/>
        <v>206</v>
      </c>
      <c r="V17" s="26">
        <f t="shared" si="1"/>
        <v>1</v>
      </c>
      <c r="W17" s="27">
        <f>SUM(T17:U17)</f>
        <v>567</v>
      </c>
    </row>
    <row r="18" spans="1:23" ht="16.5" customHeight="1">
      <c r="A18" s="37" t="s">
        <v>41</v>
      </c>
      <c r="B18" s="479" t="s">
        <v>25</v>
      </c>
      <c r="C18" s="28" t="s">
        <v>30</v>
      </c>
      <c r="D18" s="29">
        <v>89</v>
      </c>
      <c r="E18" s="30">
        <v>36</v>
      </c>
      <c r="F18" s="30">
        <v>1</v>
      </c>
      <c r="G18" s="31">
        <f>IF(D18&lt;&gt;"",SUM(D18:E18),"")</f>
        <v>125</v>
      </c>
      <c r="H18" s="29">
        <v>97</v>
      </c>
      <c r="I18" s="30">
        <v>54</v>
      </c>
      <c r="J18" s="30">
        <v>2</v>
      </c>
      <c r="K18" s="31">
        <f>IF(H18&lt;&gt;"",SUM(H18:I18),"")</f>
        <v>151</v>
      </c>
      <c r="L18" s="29">
        <v>96</v>
      </c>
      <c r="M18" s="30">
        <v>26</v>
      </c>
      <c r="N18" s="30">
        <v>2</v>
      </c>
      <c r="O18" s="31">
        <f>IF(L18&lt;&gt;"",SUM(L18:M18),"")</f>
        <v>122</v>
      </c>
      <c r="P18" s="29">
        <v>85</v>
      </c>
      <c r="Q18" s="30">
        <v>54</v>
      </c>
      <c r="R18" s="30">
        <v>1</v>
      </c>
      <c r="S18" s="31">
        <f>IF(P18&lt;&gt;"",SUM(P18:Q18),"")</f>
        <v>139</v>
      </c>
      <c r="T18" s="32">
        <f t="shared" si="1"/>
        <v>367</v>
      </c>
      <c r="U18" s="33">
        <f t="shared" si="1"/>
        <v>170</v>
      </c>
      <c r="V18" s="34">
        <f t="shared" si="1"/>
        <v>6</v>
      </c>
      <c r="W18" s="35">
        <f>SUM(T18:U18)</f>
        <v>537</v>
      </c>
    </row>
    <row r="19" spans="1:23" ht="16.5" customHeight="1">
      <c r="A19" s="37" t="s">
        <v>42</v>
      </c>
      <c r="B19" s="479" t="s">
        <v>403</v>
      </c>
      <c r="C19" s="28" t="s">
        <v>32</v>
      </c>
      <c r="D19" s="29">
        <v>83</v>
      </c>
      <c r="E19" s="30">
        <v>34</v>
      </c>
      <c r="F19" s="30">
        <v>1</v>
      </c>
      <c r="G19" s="31">
        <f>IF(D19&lt;&gt;"",SUM(D19:E19),"")</f>
        <v>117</v>
      </c>
      <c r="H19" s="29">
        <v>84</v>
      </c>
      <c r="I19" s="30">
        <v>33</v>
      </c>
      <c r="J19" s="30">
        <v>3</v>
      </c>
      <c r="K19" s="31">
        <f>IF(H19&lt;&gt;"",SUM(H19:I19),"")</f>
        <v>117</v>
      </c>
      <c r="L19" s="29">
        <v>94</v>
      </c>
      <c r="M19" s="30">
        <v>32</v>
      </c>
      <c r="N19" s="30">
        <v>2</v>
      </c>
      <c r="O19" s="31">
        <f>IF(L19&lt;&gt;"",SUM(L19:M19),"")</f>
        <v>126</v>
      </c>
      <c r="P19" s="29">
        <v>95</v>
      </c>
      <c r="Q19" s="30">
        <v>42</v>
      </c>
      <c r="R19" s="30">
        <v>2</v>
      </c>
      <c r="S19" s="31">
        <f>IF(P19&lt;&gt;"",SUM(P19:Q19),"")</f>
        <v>137</v>
      </c>
      <c r="T19" s="32">
        <f t="shared" si="1"/>
        <v>356</v>
      </c>
      <c r="U19" s="33">
        <f t="shared" si="1"/>
        <v>141</v>
      </c>
      <c r="V19" s="34">
        <f t="shared" si="1"/>
        <v>8</v>
      </c>
      <c r="W19" s="35">
        <f>SUM(T19:U19)</f>
        <v>497</v>
      </c>
    </row>
    <row r="20" spans="1:23" ht="16.5" customHeight="1">
      <c r="A20" s="37" t="s">
        <v>43</v>
      </c>
      <c r="B20" s="479" t="s">
        <v>404</v>
      </c>
      <c r="C20" s="28" t="s">
        <v>36</v>
      </c>
      <c r="D20" s="29">
        <v>88</v>
      </c>
      <c r="E20" s="30">
        <v>41</v>
      </c>
      <c r="F20" s="30">
        <v>4</v>
      </c>
      <c r="G20" s="31">
        <f>IF(D20&lt;&gt;"",SUM(D20:E20),"")</f>
        <v>129</v>
      </c>
      <c r="H20" s="29">
        <v>75</v>
      </c>
      <c r="I20" s="30">
        <v>26</v>
      </c>
      <c r="J20" s="30">
        <v>5</v>
      </c>
      <c r="K20" s="31">
        <f>IF(H20&lt;&gt;"",SUM(H20:I20),"")</f>
        <v>101</v>
      </c>
      <c r="L20" s="29">
        <v>99</v>
      </c>
      <c r="M20" s="30">
        <v>35</v>
      </c>
      <c r="N20" s="30">
        <v>5</v>
      </c>
      <c r="O20" s="31">
        <f>IF(L20&lt;&gt;"",SUM(L20:M20),"")</f>
        <v>134</v>
      </c>
      <c r="P20" s="29">
        <v>87</v>
      </c>
      <c r="Q20" s="30">
        <v>44</v>
      </c>
      <c r="R20" s="30">
        <v>1</v>
      </c>
      <c r="S20" s="31">
        <f>IF(P20&lt;&gt;"",SUM(P20:Q20),"")</f>
        <v>131</v>
      </c>
      <c r="T20" s="32">
        <f t="shared" si="1"/>
        <v>349</v>
      </c>
      <c r="U20" s="33">
        <f t="shared" si="1"/>
        <v>146</v>
      </c>
      <c r="V20" s="34">
        <f t="shared" si="1"/>
        <v>15</v>
      </c>
      <c r="W20" s="35">
        <f>SUM(T20:U20)</f>
        <v>495</v>
      </c>
    </row>
    <row r="21" spans="1:23" ht="16.5" customHeight="1" thickBot="1">
      <c r="A21" s="42" t="s">
        <v>44</v>
      </c>
      <c r="B21" s="473" t="s">
        <v>405</v>
      </c>
      <c r="C21" s="9" t="s">
        <v>36</v>
      </c>
      <c r="D21" s="47">
        <v>78</v>
      </c>
      <c r="E21" s="48">
        <v>54</v>
      </c>
      <c r="F21" s="48">
        <v>3</v>
      </c>
      <c r="G21" s="46">
        <f>IF(D21&lt;&gt;"",SUM(D21:E21),"")</f>
        <v>132</v>
      </c>
      <c r="H21" s="47">
        <v>87</v>
      </c>
      <c r="I21" s="48">
        <v>24</v>
      </c>
      <c r="J21" s="48">
        <v>2</v>
      </c>
      <c r="K21" s="46">
        <f>IF(H21&lt;&gt;"",SUM(H21:I21),"")</f>
        <v>111</v>
      </c>
      <c r="L21" s="47">
        <v>96</v>
      </c>
      <c r="M21" s="48">
        <v>34</v>
      </c>
      <c r="N21" s="48">
        <v>5</v>
      </c>
      <c r="O21" s="46">
        <f>IF(L21&lt;&gt;"",SUM(L21:M21),"")</f>
        <v>130</v>
      </c>
      <c r="P21" s="47">
        <v>87</v>
      </c>
      <c r="Q21" s="48">
        <v>33</v>
      </c>
      <c r="R21" s="48">
        <v>3</v>
      </c>
      <c r="S21" s="46">
        <f>IF(P21&lt;&gt;"",SUM(P21:Q21),"")</f>
        <v>120</v>
      </c>
      <c r="T21" s="49">
        <f t="shared" si="1"/>
        <v>348</v>
      </c>
      <c r="U21" s="50">
        <f t="shared" si="1"/>
        <v>145</v>
      </c>
      <c r="V21" s="51">
        <f t="shared" si="1"/>
        <v>13</v>
      </c>
      <c r="W21" s="52">
        <f>SUM(T21:U21)</f>
        <v>493</v>
      </c>
    </row>
    <row r="22" spans="2:17" ht="12.75">
      <c r="B22" s="5"/>
      <c r="C22" s="5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  <c r="P22" s="2"/>
      <c r="Q22" s="1"/>
    </row>
    <row r="23" spans="2:17" ht="12.75" customHeight="1" hidden="1">
      <c r="B23" s="5"/>
      <c r="C23" s="5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  <c r="P23" s="2"/>
      <c r="Q23" s="1"/>
    </row>
    <row r="24" spans="2:17" ht="12.75">
      <c r="B24" s="5"/>
      <c r="C24" s="5"/>
      <c r="D24" s="2"/>
      <c r="E24" s="2"/>
      <c r="F24" s="2"/>
      <c r="G24" s="2"/>
      <c r="I24" s="2"/>
      <c r="J24" s="2"/>
      <c r="K24" s="2"/>
      <c r="L24" s="2"/>
      <c r="M24" s="2"/>
      <c r="N24" s="2"/>
      <c r="O24" s="2"/>
      <c r="P24" s="2"/>
      <c r="Q24" s="1"/>
    </row>
    <row r="25" spans="2:17" ht="12.75" customHeight="1" hidden="1">
      <c r="B25" s="5"/>
      <c r="C25" s="5"/>
      <c r="D25" s="2"/>
      <c r="E25" s="2"/>
      <c r="F25" s="2"/>
      <c r="G25" s="2"/>
      <c r="I25" s="2"/>
      <c r="J25" s="2"/>
      <c r="K25" s="2"/>
      <c r="L25" s="2"/>
      <c r="M25" s="2"/>
      <c r="N25" s="2"/>
      <c r="O25" s="2"/>
      <c r="P25" s="2"/>
      <c r="Q25" s="1"/>
    </row>
    <row r="26" spans="2:23" ht="16.5" customHeight="1">
      <c r="B26" s="724" t="s">
        <v>97</v>
      </c>
      <c r="C26" s="724"/>
      <c r="D26" s="724"/>
      <c r="E26" s="724"/>
      <c r="F26" s="724"/>
      <c r="G26" s="724"/>
      <c r="H26" s="724"/>
      <c r="I26" s="724"/>
      <c r="J26" s="724"/>
      <c r="K26" s="724"/>
      <c r="L26" s="724"/>
      <c r="M26" s="724"/>
      <c r="N26" s="724"/>
      <c r="O26" s="724"/>
      <c r="P26" s="724"/>
      <c r="Q26" s="724"/>
      <c r="R26" s="724"/>
      <c r="S26" s="724"/>
      <c r="T26" s="724"/>
      <c r="U26" s="724"/>
      <c r="V26" s="724"/>
      <c r="W26" s="724"/>
    </row>
    <row r="27" spans="2:17" ht="16.5" customHeight="1" thickBot="1">
      <c r="B27" s="1"/>
      <c r="C27" s="1"/>
      <c r="D27" s="2"/>
      <c r="E27" s="2"/>
      <c r="F27" s="2"/>
      <c r="G27" s="2"/>
      <c r="I27" s="2"/>
      <c r="J27" s="2"/>
      <c r="K27" s="2"/>
      <c r="L27" s="2"/>
      <c r="M27" s="2"/>
      <c r="N27" s="2"/>
      <c r="O27" s="2"/>
      <c r="P27" s="2"/>
      <c r="Q27" s="1"/>
    </row>
    <row r="28" spans="1:23" ht="16.5" customHeight="1" thickBot="1">
      <c r="A28" s="2"/>
      <c r="B28" s="1"/>
      <c r="C28" s="1"/>
      <c r="D28" s="730" t="s">
        <v>5</v>
      </c>
      <c r="E28" s="731"/>
      <c r="F28" s="731"/>
      <c r="G28" s="732"/>
      <c r="H28" s="730" t="s">
        <v>6</v>
      </c>
      <c r="I28" s="731"/>
      <c r="J28" s="731"/>
      <c r="K28" s="732"/>
      <c r="L28" s="730" t="s">
        <v>13</v>
      </c>
      <c r="M28" s="731"/>
      <c r="N28" s="731"/>
      <c r="O28" s="732"/>
      <c r="P28" s="730" t="s">
        <v>14</v>
      </c>
      <c r="Q28" s="731"/>
      <c r="R28" s="733"/>
      <c r="S28" s="732"/>
      <c r="T28" s="2"/>
      <c r="U28" s="2"/>
      <c r="V28" s="2"/>
      <c r="W28" s="2"/>
    </row>
    <row r="29" spans="1:23" ht="16.5" customHeight="1" thickBot="1">
      <c r="A29" s="38" t="s">
        <v>60</v>
      </c>
      <c r="B29" s="19" t="s">
        <v>0</v>
      </c>
      <c r="C29" s="19" t="s">
        <v>1</v>
      </c>
      <c r="D29" s="513" t="s">
        <v>2</v>
      </c>
      <c r="E29" s="39" t="s">
        <v>3</v>
      </c>
      <c r="F29" s="39" t="s">
        <v>7</v>
      </c>
      <c r="G29" s="40" t="s">
        <v>4</v>
      </c>
      <c r="H29" s="513" t="s">
        <v>2</v>
      </c>
      <c r="I29" s="39" t="s">
        <v>3</v>
      </c>
      <c r="J29" s="39" t="s">
        <v>7</v>
      </c>
      <c r="K29" s="40" t="s">
        <v>4</v>
      </c>
      <c r="L29" s="513" t="s">
        <v>2</v>
      </c>
      <c r="M29" s="39" t="s">
        <v>3</v>
      </c>
      <c r="N29" s="39" t="s">
        <v>7</v>
      </c>
      <c r="O29" s="40" t="s">
        <v>4</v>
      </c>
      <c r="P29" s="513" t="s">
        <v>2</v>
      </c>
      <c r="Q29" s="39" t="s">
        <v>3</v>
      </c>
      <c r="R29" s="39" t="s">
        <v>7</v>
      </c>
      <c r="S29" s="40" t="s">
        <v>4</v>
      </c>
      <c r="T29" s="18" t="s">
        <v>8</v>
      </c>
      <c r="U29" s="39" t="s">
        <v>9</v>
      </c>
      <c r="V29" s="39" t="s">
        <v>10</v>
      </c>
      <c r="W29" s="17" t="s">
        <v>11</v>
      </c>
    </row>
    <row r="30" spans="1:23" ht="16.5" customHeight="1" thickBot="1">
      <c r="A30" s="36" t="s">
        <v>40</v>
      </c>
      <c r="B30" s="476" t="s">
        <v>15</v>
      </c>
      <c r="C30" s="477" t="s">
        <v>19</v>
      </c>
      <c r="D30" s="510">
        <v>104</v>
      </c>
      <c r="E30" s="510">
        <v>51</v>
      </c>
      <c r="F30" s="510">
        <v>3</v>
      </c>
      <c r="G30" s="511">
        <f aca="true" t="shared" si="2" ref="G30:G51">IF(D30&lt;&gt;"",SUM(D30:E30),"")</f>
        <v>155</v>
      </c>
      <c r="H30" s="510">
        <v>91</v>
      </c>
      <c r="I30" s="510">
        <v>41</v>
      </c>
      <c r="J30" s="510">
        <v>1</v>
      </c>
      <c r="K30" s="511">
        <f aca="true" t="shared" si="3" ref="K30:K51">IF(H30&lt;&gt;"",SUM(H30:I30),"")</f>
        <v>132</v>
      </c>
      <c r="L30" s="510">
        <v>93</v>
      </c>
      <c r="M30" s="510">
        <v>45</v>
      </c>
      <c r="N30" s="510">
        <v>0</v>
      </c>
      <c r="O30" s="511">
        <f aca="true" t="shared" si="4" ref="O30:O51">IF(L30&lt;&gt;"",SUM(L30:M30),"")</f>
        <v>138</v>
      </c>
      <c r="P30" s="510">
        <v>98</v>
      </c>
      <c r="Q30" s="510">
        <v>43</v>
      </c>
      <c r="R30" s="510">
        <v>1</v>
      </c>
      <c r="S30" s="511">
        <f aca="true" t="shared" si="5" ref="S30:S51">IF(P30&lt;&gt;"",SUM(P30:Q30),"")</f>
        <v>141</v>
      </c>
      <c r="T30" s="512">
        <f aca="true" t="shared" si="6" ref="T30:V51">IF(D30&lt;&gt;"",D30+H30+L30+P30,"")</f>
        <v>386</v>
      </c>
      <c r="U30" s="512">
        <f t="shared" si="6"/>
        <v>180</v>
      </c>
      <c r="V30" s="514">
        <f t="shared" si="6"/>
        <v>5</v>
      </c>
      <c r="W30" s="478">
        <f aca="true" t="shared" si="7" ref="W30:W51">SUM(T30:U30)</f>
        <v>566</v>
      </c>
    </row>
    <row r="31" spans="1:23" ht="16.5" customHeight="1">
      <c r="A31" s="36" t="s">
        <v>40</v>
      </c>
      <c r="B31" s="476" t="s">
        <v>15</v>
      </c>
      <c r="C31" s="477" t="s">
        <v>19</v>
      </c>
      <c r="D31" s="482">
        <v>104</v>
      </c>
      <c r="E31" s="482">
        <v>51</v>
      </c>
      <c r="F31" s="482">
        <v>3</v>
      </c>
      <c r="G31" s="509">
        <f t="shared" si="2"/>
        <v>155</v>
      </c>
      <c r="H31" s="482">
        <v>91</v>
      </c>
      <c r="I31" s="482">
        <v>41</v>
      </c>
      <c r="J31" s="482">
        <v>1</v>
      </c>
      <c r="K31" s="509">
        <f t="shared" si="3"/>
        <v>132</v>
      </c>
      <c r="L31" s="482">
        <v>93</v>
      </c>
      <c r="M31" s="482">
        <v>45</v>
      </c>
      <c r="N31" s="482">
        <v>0</v>
      </c>
      <c r="O31" s="509">
        <f t="shared" si="4"/>
        <v>138</v>
      </c>
      <c r="P31" s="482">
        <v>98</v>
      </c>
      <c r="Q31" s="482">
        <v>43</v>
      </c>
      <c r="R31" s="482">
        <v>1</v>
      </c>
      <c r="S31" s="509">
        <f t="shared" si="5"/>
        <v>141</v>
      </c>
      <c r="T31" s="485">
        <f t="shared" si="6"/>
        <v>386</v>
      </c>
      <c r="U31" s="485">
        <f t="shared" si="6"/>
        <v>180</v>
      </c>
      <c r="V31" s="486">
        <f t="shared" si="6"/>
        <v>5</v>
      </c>
      <c r="W31" s="515">
        <f t="shared" si="7"/>
        <v>566</v>
      </c>
    </row>
    <row r="32" spans="1:23" ht="16.5" customHeight="1">
      <c r="A32" s="37" t="s">
        <v>41</v>
      </c>
      <c r="B32" s="479" t="s">
        <v>18</v>
      </c>
      <c r="C32" s="480" t="s">
        <v>19</v>
      </c>
      <c r="D32" s="481">
        <v>94</v>
      </c>
      <c r="E32" s="482">
        <v>54</v>
      </c>
      <c r="F32" s="482">
        <v>1</v>
      </c>
      <c r="G32" s="483">
        <f t="shared" si="2"/>
        <v>148</v>
      </c>
      <c r="H32" s="481">
        <v>85</v>
      </c>
      <c r="I32" s="482">
        <v>36</v>
      </c>
      <c r="J32" s="482">
        <v>1</v>
      </c>
      <c r="K32" s="483">
        <f t="shared" si="3"/>
        <v>121</v>
      </c>
      <c r="L32" s="481">
        <v>93</v>
      </c>
      <c r="M32" s="482">
        <v>61</v>
      </c>
      <c r="N32" s="482">
        <v>0</v>
      </c>
      <c r="O32" s="483">
        <f t="shared" si="4"/>
        <v>154</v>
      </c>
      <c r="P32" s="481">
        <v>88</v>
      </c>
      <c r="Q32" s="482">
        <v>54</v>
      </c>
      <c r="R32" s="482">
        <v>2</v>
      </c>
      <c r="S32" s="483">
        <f t="shared" si="5"/>
        <v>142</v>
      </c>
      <c r="T32" s="484">
        <f t="shared" si="6"/>
        <v>360</v>
      </c>
      <c r="U32" s="485">
        <f t="shared" si="6"/>
        <v>205</v>
      </c>
      <c r="V32" s="486">
        <f t="shared" si="6"/>
        <v>4</v>
      </c>
      <c r="W32" s="487">
        <f t="shared" si="7"/>
        <v>565</v>
      </c>
    </row>
    <row r="33" spans="1:23" ht="16.5" customHeight="1">
      <c r="A33" s="37" t="s">
        <v>42</v>
      </c>
      <c r="B33" s="479" t="s">
        <v>38</v>
      </c>
      <c r="C33" s="480" t="s">
        <v>19</v>
      </c>
      <c r="D33" s="481">
        <v>98</v>
      </c>
      <c r="E33" s="482">
        <v>51</v>
      </c>
      <c r="F33" s="482">
        <v>2</v>
      </c>
      <c r="G33" s="483">
        <f t="shared" si="2"/>
        <v>149</v>
      </c>
      <c r="H33" s="481">
        <v>96</v>
      </c>
      <c r="I33" s="482">
        <v>51</v>
      </c>
      <c r="J33" s="482">
        <v>0</v>
      </c>
      <c r="K33" s="483">
        <f t="shared" si="3"/>
        <v>147</v>
      </c>
      <c r="L33" s="481">
        <v>81</v>
      </c>
      <c r="M33" s="482">
        <v>53</v>
      </c>
      <c r="N33" s="482">
        <v>0</v>
      </c>
      <c r="O33" s="483">
        <f t="shared" si="4"/>
        <v>134</v>
      </c>
      <c r="P33" s="481">
        <v>90</v>
      </c>
      <c r="Q33" s="482">
        <v>45</v>
      </c>
      <c r="R33" s="482">
        <v>0</v>
      </c>
      <c r="S33" s="483">
        <f t="shared" si="5"/>
        <v>135</v>
      </c>
      <c r="T33" s="484">
        <f t="shared" si="6"/>
        <v>365</v>
      </c>
      <c r="U33" s="485">
        <f t="shared" si="6"/>
        <v>200</v>
      </c>
      <c r="V33" s="486">
        <f t="shared" si="6"/>
        <v>2</v>
      </c>
      <c r="W33" s="487">
        <f t="shared" si="7"/>
        <v>565</v>
      </c>
    </row>
    <row r="34" spans="1:23" ht="16.5" customHeight="1">
      <c r="A34" s="37" t="s">
        <v>42</v>
      </c>
      <c r="B34" s="479" t="s">
        <v>38</v>
      </c>
      <c r="C34" s="480" t="s">
        <v>19</v>
      </c>
      <c r="D34" s="481">
        <v>98</v>
      </c>
      <c r="E34" s="482">
        <v>51</v>
      </c>
      <c r="F34" s="482">
        <v>2</v>
      </c>
      <c r="G34" s="483">
        <f t="shared" si="2"/>
        <v>149</v>
      </c>
      <c r="H34" s="481">
        <v>96</v>
      </c>
      <c r="I34" s="482">
        <v>51</v>
      </c>
      <c r="J34" s="482">
        <v>0</v>
      </c>
      <c r="K34" s="483">
        <f t="shared" si="3"/>
        <v>147</v>
      </c>
      <c r="L34" s="481">
        <v>81</v>
      </c>
      <c r="M34" s="482">
        <v>53</v>
      </c>
      <c r="N34" s="482">
        <v>0</v>
      </c>
      <c r="O34" s="483">
        <f t="shared" si="4"/>
        <v>134</v>
      </c>
      <c r="P34" s="481">
        <v>90</v>
      </c>
      <c r="Q34" s="482">
        <v>45</v>
      </c>
      <c r="R34" s="482">
        <v>0</v>
      </c>
      <c r="S34" s="483">
        <f t="shared" si="5"/>
        <v>135</v>
      </c>
      <c r="T34" s="484">
        <f t="shared" si="6"/>
        <v>365</v>
      </c>
      <c r="U34" s="485">
        <f t="shared" si="6"/>
        <v>200</v>
      </c>
      <c r="V34" s="486">
        <f t="shared" si="6"/>
        <v>2</v>
      </c>
      <c r="W34" s="487">
        <f t="shared" si="7"/>
        <v>565</v>
      </c>
    </row>
    <row r="35" spans="1:23" ht="16.5" customHeight="1">
      <c r="A35" s="37" t="s">
        <v>43</v>
      </c>
      <c r="B35" s="479" t="s">
        <v>26</v>
      </c>
      <c r="C35" s="480" t="s">
        <v>30</v>
      </c>
      <c r="D35" s="481">
        <v>97</v>
      </c>
      <c r="E35" s="482">
        <v>54</v>
      </c>
      <c r="F35" s="482">
        <v>0</v>
      </c>
      <c r="G35" s="483">
        <f t="shared" si="2"/>
        <v>151</v>
      </c>
      <c r="H35" s="481">
        <v>83</v>
      </c>
      <c r="I35" s="482">
        <v>44</v>
      </c>
      <c r="J35" s="482">
        <v>0</v>
      </c>
      <c r="K35" s="483">
        <f t="shared" si="3"/>
        <v>127</v>
      </c>
      <c r="L35" s="481">
        <v>84</v>
      </c>
      <c r="M35" s="482">
        <v>52</v>
      </c>
      <c r="N35" s="482">
        <v>0</v>
      </c>
      <c r="O35" s="483">
        <f t="shared" si="4"/>
        <v>136</v>
      </c>
      <c r="P35" s="481">
        <v>95</v>
      </c>
      <c r="Q35" s="482">
        <v>53</v>
      </c>
      <c r="R35" s="482">
        <v>2</v>
      </c>
      <c r="S35" s="483">
        <f t="shared" si="5"/>
        <v>148</v>
      </c>
      <c r="T35" s="484">
        <f t="shared" si="6"/>
        <v>359</v>
      </c>
      <c r="U35" s="485">
        <f t="shared" si="6"/>
        <v>203</v>
      </c>
      <c r="V35" s="486">
        <f t="shared" si="6"/>
        <v>2</v>
      </c>
      <c r="W35" s="487">
        <f t="shared" si="7"/>
        <v>562</v>
      </c>
    </row>
    <row r="36" spans="1:23" ht="16.5" customHeight="1">
      <c r="A36" s="37" t="s">
        <v>44</v>
      </c>
      <c r="B36" s="479" t="s">
        <v>16</v>
      </c>
      <c r="C36" s="480" t="s">
        <v>19</v>
      </c>
      <c r="D36" s="481">
        <v>99</v>
      </c>
      <c r="E36" s="482">
        <v>35</v>
      </c>
      <c r="F36" s="482">
        <v>0</v>
      </c>
      <c r="G36" s="483">
        <f t="shared" si="2"/>
        <v>134</v>
      </c>
      <c r="H36" s="481">
        <v>91</v>
      </c>
      <c r="I36" s="482">
        <v>54</v>
      </c>
      <c r="J36" s="482">
        <v>0</v>
      </c>
      <c r="K36" s="483">
        <f t="shared" si="3"/>
        <v>145</v>
      </c>
      <c r="L36" s="481">
        <v>91</v>
      </c>
      <c r="M36" s="482">
        <v>51</v>
      </c>
      <c r="N36" s="482">
        <v>1</v>
      </c>
      <c r="O36" s="483">
        <f t="shared" si="4"/>
        <v>142</v>
      </c>
      <c r="P36" s="481">
        <v>78</v>
      </c>
      <c r="Q36" s="482">
        <v>61</v>
      </c>
      <c r="R36" s="482">
        <v>1</v>
      </c>
      <c r="S36" s="483">
        <f t="shared" si="5"/>
        <v>139</v>
      </c>
      <c r="T36" s="484">
        <f t="shared" si="6"/>
        <v>359</v>
      </c>
      <c r="U36" s="485">
        <f t="shared" si="6"/>
        <v>201</v>
      </c>
      <c r="V36" s="486">
        <f t="shared" si="6"/>
        <v>2</v>
      </c>
      <c r="W36" s="487">
        <f t="shared" si="7"/>
        <v>560</v>
      </c>
    </row>
    <row r="37" spans="1:23" ht="16.5" customHeight="1">
      <c r="A37" s="41" t="s">
        <v>45</v>
      </c>
      <c r="B37" s="488" t="s">
        <v>39</v>
      </c>
      <c r="C37" s="489" t="s">
        <v>19</v>
      </c>
      <c r="D37" s="490">
        <v>97</v>
      </c>
      <c r="E37" s="491">
        <v>44</v>
      </c>
      <c r="F37" s="491">
        <v>0</v>
      </c>
      <c r="G37" s="492">
        <f t="shared" si="2"/>
        <v>141</v>
      </c>
      <c r="H37" s="493">
        <v>84</v>
      </c>
      <c r="I37" s="494">
        <v>52</v>
      </c>
      <c r="J37" s="494">
        <v>0</v>
      </c>
      <c r="K37" s="492">
        <f t="shared" si="3"/>
        <v>136</v>
      </c>
      <c r="L37" s="493">
        <v>90</v>
      </c>
      <c r="M37" s="494">
        <v>43</v>
      </c>
      <c r="N37" s="494">
        <v>0</v>
      </c>
      <c r="O37" s="492">
        <f t="shared" si="4"/>
        <v>133</v>
      </c>
      <c r="P37" s="493">
        <v>84</v>
      </c>
      <c r="Q37" s="494">
        <v>62</v>
      </c>
      <c r="R37" s="494">
        <v>0</v>
      </c>
      <c r="S37" s="492">
        <f t="shared" si="5"/>
        <v>146</v>
      </c>
      <c r="T37" s="495">
        <f t="shared" si="6"/>
        <v>355</v>
      </c>
      <c r="U37" s="496">
        <f t="shared" si="6"/>
        <v>201</v>
      </c>
      <c r="V37" s="497">
        <f t="shared" si="6"/>
        <v>0</v>
      </c>
      <c r="W37" s="498">
        <f t="shared" si="7"/>
        <v>556</v>
      </c>
    </row>
    <row r="38" spans="1:23" ht="16.5" customHeight="1">
      <c r="A38" s="41" t="s">
        <v>46</v>
      </c>
      <c r="B38" s="488" t="s">
        <v>28</v>
      </c>
      <c r="C38" s="489" t="s">
        <v>30</v>
      </c>
      <c r="D38" s="490">
        <v>93</v>
      </c>
      <c r="E38" s="491">
        <v>52</v>
      </c>
      <c r="F38" s="491">
        <v>1</v>
      </c>
      <c r="G38" s="492">
        <f t="shared" si="2"/>
        <v>145</v>
      </c>
      <c r="H38" s="493">
        <v>93</v>
      </c>
      <c r="I38" s="494">
        <v>43</v>
      </c>
      <c r="J38" s="494">
        <v>3</v>
      </c>
      <c r="K38" s="492">
        <f t="shared" si="3"/>
        <v>136</v>
      </c>
      <c r="L38" s="493">
        <v>102</v>
      </c>
      <c r="M38" s="494">
        <v>43</v>
      </c>
      <c r="N38" s="494">
        <v>1</v>
      </c>
      <c r="O38" s="492">
        <f t="shared" si="4"/>
        <v>145</v>
      </c>
      <c r="P38" s="493">
        <v>82</v>
      </c>
      <c r="Q38" s="494">
        <v>44</v>
      </c>
      <c r="R38" s="494">
        <v>0</v>
      </c>
      <c r="S38" s="492">
        <f t="shared" si="5"/>
        <v>126</v>
      </c>
      <c r="T38" s="495">
        <f t="shared" si="6"/>
        <v>370</v>
      </c>
      <c r="U38" s="496">
        <f t="shared" si="6"/>
        <v>182</v>
      </c>
      <c r="V38" s="497">
        <f t="shared" si="6"/>
        <v>5</v>
      </c>
      <c r="W38" s="498">
        <f t="shared" si="7"/>
        <v>552</v>
      </c>
    </row>
    <row r="39" spans="1:23" ht="16.5" customHeight="1">
      <c r="A39" s="41" t="s">
        <v>47</v>
      </c>
      <c r="B39" s="488" t="s">
        <v>37</v>
      </c>
      <c r="C39" s="489" t="s">
        <v>36</v>
      </c>
      <c r="D39" s="490">
        <v>100</v>
      </c>
      <c r="E39" s="491">
        <v>53</v>
      </c>
      <c r="F39" s="491">
        <v>1</v>
      </c>
      <c r="G39" s="492">
        <f t="shared" si="2"/>
        <v>153</v>
      </c>
      <c r="H39" s="493">
        <v>89</v>
      </c>
      <c r="I39" s="494">
        <v>42</v>
      </c>
      <c r="J39" s="494">
        <v>1</v>
      </c>
      <c r="K39" s="492">
        <f t="shared" si="3"/>
        <v>131</v>
      </c>
      <c r="L39" s="493">
        <v>93</v>
      </c>
      <c r="M39" s="494">
        <v>36</v>
      </c>
      <c r="N39" s="494">
        <v>6</v>
      </c>
      <c r="O39" s="492">
        <f t="shared" si="4"/>
        <v>129</v>
      </c>
      <c r="P39" s="493">
        <v>95</v>
      </c>
      <c r="Q39" s="494">
        <v>42</v>
      </c>
      <c r="R39" s="494">
        <v>0</v>
      </c>
      <c r="S39" s="492">
        <f t="shared" si="5"/>
        <v>137</v>
      </c>
      <c r="T39" s="495">
        <f t="shared" si="6"/>
        <v>377</v>
      </c>
      <c r="U39" s="496">
        <f t="shared" si="6"/>
        <v>173</v>
      </c>
      <c r="V39" s="497">
        <f t="shared" si="6"/>
        <v>8</v>
      </c>
      <c r="W39" s="498">
        <f t="shared" si="7"/>
        <v>550</v>
      </c>
    </row>
    <row r="40" spans="1:23" ht="16.5" customHeight="1">
      <c r="A40" s="41" t="s">
        <v>48</v>
      </c>
      <c r="B40" s="488" t="s">
        <v>34</v>
      </c>
      <c r="C40" s="489" t="s">
        <v>32</v>
      </c>
      <c r="D40" s="490">
        <v>101</v>
      </c>
      <c r="E40" s="491">
        <v>43</v>
      </c>
      <c r="F40" s="491">
        <v>0</v>
      </c>
      <c r="G40" s="492">
        <f t="shared" si="2"/>
        <v>144</v>
      </c>
      <c r="H40" s="493">
        <v>109</v>
      </c>
      <c r="I40" s="494">
        <v>42</v>
      </c>
      <c r="J40" s="494">
        <v>1</v>
      </c>
      <c r="K40" s="492">
        <f t="shared" si="3"/>
        <v>151</v>
      </c>
      <c r="L40" s="493">
        <v>90</v>
      </c>
      <c r="M40" s="494">
        <v>43</v>
      </c>
      <c r="N40" s="494">
        <v>1</v>
      </c>
      <c r="O40" s="492">
        <f t="shared" si="4"/>
        <v>133</v>
      </c>
      <c r="P40" s="493">
        <v>75</v>
      </c>
      <c r="Q40" s="494">
        <v>45</v>
      </c>
      <c r="R40" s="494">
        <v>0</v>
      </c>
      <c r="S40" s="492">
        <f t="shared" si="5"/>
        <v>120</v>
      </c>
      <c r="T40" s="495">
        <f t="shared" si="6"/>
        <v>375</v>
      </c>
      <c r="U40" s="496">
        <f t="shared" si="6"/>
        <v>173</v>
      </c>
      <c r="V40" s="497">
        <f t="shared" si="6"/>
        <v>2</v>
      </c>
      <c r="W40" s="498">
        <f t="shared" si="7"/>
        <v>548</v>
      </c>
    </row>
    <row r="41" spans="1:23" ht="16.5" customHeight="1">
      <c r="A41" s="41" t="s">
        <v>49</v>
      </c>
      <c r="B41" s="488" t="s">
        <v>24</v>
      </c>
      <c r="C41" s="489" t="s">
        <v>30</v>
      </c>
      <c r="D41" s="490">
        <v>83</v>
      </c>
      <c r="E41" s="491">
        <v>54</v>
      </c>
      <c r="F41" s="491">
        <v>1</v>
      </c>
      <c r="G41" s="492">
        <f t="shared" si="2"/>
        <v>137</v>
      </c>
      <c r="H41" s="493">
        <v>85</v>
      </c>
      <c r="I41" s="494">
        <v>51</v>
      </c>
      <c r="J41" s="494">
        <v>0</v>
      </c>
      <c r="K41" s="492">
        <f t="shared" si="3"/>
        <v>136</v>
      </c>
      <c r="L41" s="493">
        <v>99</v>
      </c>
      <c r="M41" s="494">
        <v>34</v>
      </c>
      <c r="N41" s="494">
        <v>0</v>
      </c>
      <c r="O41" s="492">
        <f t="shared" si="4"/>
        <v>133</v>
      </c>
      <c r="P41" s="493">
        <v>96</v>
      </c>
      <c r="Q41" s="494">
        <v>43</v>
      </c>
      <c r="R41" s="494">
        <v>0</v>
      </c>
      <c r="S41" s="492">
        <f t="shared" si="5"/>
        <v>139</v>
      </c>
      <c r="T41" s="495">
        <f t="shared" si="6"/>
        <v>363</v>
      </c>
      <c r="U41" s="496">
        <f t="shared" si="6"/>
        <v>182</v>
      </c>
      <c r="V41" s="497">
        <f t="shared" si="6"/>
        <v>1</v>
      </c>
      <c r="W41" s="498">
        <f t="shared" si="7"/>
        <v>545</v>
      </c>
    </row>
    <row r="42" spans="1:23" ht="16.5" customHeight="1">
      <c r="A42" s="41" t="s">
        <v>50</v>
      </c>
      <c r="B42" s="488" t="s">
        <v>25</v>
      </c>
      <c r="C42" s="489" t="s">
        <v>30</v>
      </c>
      <c r="D42" s="490">
        <v>103</v>
      </c>
      <c r="E42" s="491">
        <v>54</v>
      </c>
      <c r="F42" s="491">
        <v>0</v>
      </c>
      <c r="G42" s="492">
        <f t="shared" si="2"/>
        <v>157</v>
      </c>
      <c r="H42" s="493">
        <v>100</v>
      </c>
      <c r="I42" s="494">
        <v>35</v>
      </c>
      <c r="J42" s="494">
        <v>0</v>
      </c>
      <c r="K42" s="492">
        <f t="shared" si="3"/>
        <v>135</v>
      </c>
      <c r="L42" s="493">
        <v>82</v>
      </c>
      <c r="M42" s="494">
        <v>45</v>
      </c>
      <c r="N42" s="494">
        <v>1</v>
      </c>
      <c r="O42" s="492">
        <f t="shared" si="4"/>
        <v>127</v>
      </c>
      <c r="P42" s="493">
        <v>81</v>
      </c>
      <c r="Q42" s="494">
        <v>45</v>
      </c>
      <c r="R42" s="494">
        <v>1</v>
      </c>
      <c r="S42" s="492">
        <f t="shared" si="5"/>
        <v>126</v>
      </c>
      <c r="T42" s="495">
        <f t="shared" si="6"/>
        <v>366</v>
      </c>
      <c r="U42" s="496">
        <f t="shared" si="6"/>
        <v>179</v>
      </c>
      <c r="V42" s="497">
        <f t="shared" si="6"/>
        <v>2</v>
      </c>
      <c r="W42" s="498">
        <f t="shared" si="7"/>
        <v>545</v>
      </c>
    </row>
    <row r="43" spans="1:23" ht="16.5" customHeight="1">
      <c r="A43" s="41" t="s">
        <v>51</v>
      </c>
      <c r="B43" s="488" t="s">
        <v>20</v>
      </c>
      <c r="C43" s="489" t="s">
        <v>19</v>
      </c>
      <c r="D43" s="490">
        <v>81</v>
      </c>
      <c r="E43" s="491">
        <v>53</v>
      </c>
      <c r="F43" s="491">
        <v>1</v>
      </c>
      <c r="G43" s="492">
        <f t="shared" si="2"/>
        <v>134</v>
      </c>
      <c r="H43" s="493">
        <v>101</v>
      </c>
      <c r="I43" s="494">
        <v>44</v>
      </c>
      <c r="J43" s="494">
        <v>0</v>
      </c>
      <c r="K43" s="492">
        <f t="shared" si="3"/>
        <v>145</v>
      </c>
      <c r="L43" s="493">
        <v>92</v>
      </c>
      <c r="M43" s="494">
        <v>47</v>
      </c>
      <c r="N43" s="494">
        <v>1</v>
      </c>
      <c r="O43" s="492">
        <f t="shared" si="4"/>
        <v>139</v>
      </c>
      <c r="P43" s="493">
        <v>79</v>
      </c>
      <c r="Q43" s="494">
        <v>41</v>
      </c>
      <c r="R43" s="494">
        <v>2</v>
      </c>
      <c r="S43" s="492">
        <f t="shared" si="5"/>
        <v>120</v>
      </c>
      <c r="T43" s="495">
        <f t="shared" si="6"/>
        <v>353</v>
      </c>
      <c r="U43" s="496">
        <f t="shared" si="6"/>
        <v>185</v>
      </c>
      <c r="V43" s="497">
        <f t="shared" si="6"/>
        <v>4</v>
      </c>
      <c r="W43" s="498">
        <f t="shared" si="7"/>
        <v>538</v>
      </c>
    </row>
    <row r="44" spans="1:23" ht="16.5" customHeight="1">
      <c r="A44" s="41" t="s">
        <v>52</v>
      </c>
      <c r="B44" s="488" t="s">
        <v>27</v>
      </c>
      <c r="C44" s="489" t="s">
        <v>30</v>
      </c>
      <c r="D44" s="490">
        <v>90</v>
      </c>
      <c r="E44" s="491">
        <v>44</v>
      </c>
      <c r="F44" s="491">
        <v>0</v>
      </c>
      <c r="G44" s="492">
        <f t="shared" si="2"/>
        <v>134</v>
      </c>
      <c r="H44" s="493">
        <v>103</v>
      </c>
      <c r="I44" s="494">
        <v>39</v>
      </c>
      <c r="J44" s="494">
        <v>0</v>
      </c>
      <c r="K44" s="492">
        <f t="shared" si="3"/>
        <v>142</v>
      </c>
      <c r="L44" s="493">
        <v>96</v>
      </c>
      <c r="M44" s="494">
        <v>35</v>
      </c>
      <c r="N44" s="494">
        <v>3</v>
      </c>
      <c r="O44" s="492">
        <f t="shared" si="4"/>
        <v>131</v>
      </c>
      <c r="P44" s="493">
        <v>87</v>
      </c>
      <c r="Q44" s="494">
        <v>42</v>
      </c>
      <c r="R44" s="494">
        <v>2</v>
      </c>
      <c r="S44" s="492">
        <f t="shared" si="5"/>
        <v>129</v>
      </c>
      <c r="T44" s="495">
        <f t="shared" si="6"/>
        <v>376</v>
      </c>
      <c r="U44" s="496">
        <f t="shared" si="6"/>
        <v>160</v>
      </c>
      <c r="V44" s="497">
        <f t="shared" si="6"/>
        <v>5</v>
      </c>
      <c r="W44" s="498">
        <f t="shared" si="7"/>
        <v>536</v>
      </c>
    </row>
    <row r="45" spans="1:23" ht="16.5" customHeight="1">
      <c r="A45" s="41" t="s">
        <v>53</v>
      </c>
      <c r="B45" s="488" t="s">
        <v>17</v>
      </c>
      <c r="C45" s="489" t="s">
        <v>19</v>
      </c>
      <c r="D45" s="490">
        <v>99</v>
      </c>
      <c r="E45" s="491">
        <v>42</v>
      </c>
      <c r="F45" s="491">
        <v>1</v>
      </c>
      <c r="G45" s="492">
        <f t="shared" si="2"/>
        <v>141</v>
      </c>
      <c r="H45" s="493">
        <v>93</v>
      </c>
      <c r="I45" s="494">
        <v>35</v>
      </c>
      <c r="J45" s="494">
        <v>0</v>
      </c>
      <c r="K45" s="492">
        <f t="shared" si="3"/>
        <v>128</v>
      </c>
      <c r="L45" s="493">
        <v>92</v>
      </c>
      <c r="M45" s="494">
        <v>36</v>
      </c>
      <c r="N45" s="494">
        <v>0</v>
      </c>
      <c r="O45" s="492">
        <f t="shared" si="4"/>
        <v>128</v>
      </c>
      <c r="P45" s="493">
        <v>99</v>
      </c>
      <c r="Q45" s="494">
        <v>35</v>
      </c>
      <c r="R45" s="494">
        <v>1</v>
      </c>
      <c r="S45" s="492">
        <f t="shared" si="5"/>
        <v>134</v>
      </c>
      <c r="T45" s="495">
        <f t="shared" si="6"/>
        <v>383</v>
      </c>
      <c r="U45" s="496">
        <f t="shared" si="6"/>
        <v>148</v>
      </c>
      <c r="V45" s="497">
        <f t="shared" si="6"/>
        <v>2</v>
      </c>
      <c r="W45" s="498">
        <f t="shared" si="7"/>
        <v>531</v>
      </c>
    </row>
    <row r="46" spans="1:23" ht="16.5" customHeight="1">
      <c r="A46" s="41" t="s">
        <v>54</v>
      </c>
      <c r="B46" s="488" t="s">
        <v>23</v>
      </c>
      <c r="C46" s="489" t="s">
        <v>30</v>
      </c>
      <c r="D46" s="490">
        <v>82</v>
      </c>
      <c r="E46" s="491">
        <v>41</v>
      </c>
      <c r="F46" s="491">
        <v>0</v>
      </c>
      <c r="G46" s="492">
        <f t="shared" si="2"/>
        <v>123</v>
      </c>
      <c r="H46" s="493">
        <v>97</v>
      </c>
      <c r="I46" s="494">
        <v>59</v>
      </c>
      <c r="J46" s="494">
        <v>0</v>
      </c>
      <c r="K46" s="492">
        <f t="shared" si="3"/>
        <v>156</v>
      </c>
      <c r="L46" s="493">
        <v>85</v>
      </c>
      <c r="M46" s="494">
        <v>45</v>
      </c>
      <c r="N46" s="494">
        <v>2</v>
      </c>
      <c r="O46" s="492">
        <f t="shared" si="4"/>
        <v>130</v>
      </c>
      <c r="P46" s="493">
        <v>80</v>
      </c>
      <c r="Q46" s="494">
        <v>36</v>
      </c>
      <c r="R46" s="494">
        <v>0</v>
      </c>
      <c r="S46" s="492">
        <f t="shared" si="5"/>
        <v>116</v>
      </c>
      <c r="T46" s="495">
        <f t="shared" si="6"/>
        <v>344</v>
      </c>
      <c r="U46" s="496">
        <f t="shared" si="6"/>
        <v>181</v>
      </c>
      <c r="V46" s="497">
        <f t="shared" si="6"/>
        <v>2</v>
      </c>
      <c r="W46" s="498">
        <f t="shared" si="7"/>
        <v>525</v>
      </c>
    </row>
    <row r="47" spans="1:23" ht="16.5" customHeight="1">
      <c r="A47" s="41" t="s">
        <v>55</v>
      </c>
      <c r="B47" s="488" t="s">
        <v>21</v>
      </c>
      <c r="C47" s="489" t="s">
        <v>22</v>
      </c>
      <c r="D47" s="490">
        <v>96</v>
      </c>
      <c r="E47" s="491">
        <v>45</v>
      </c>
      <c r="F47" s="491">
        <v>2</v>
      </c>
      <c r="G47" s="492">
        <f t="shared" si="2"/>
        <v>141</v>
      </c>
      <c r="H47" s="493">
        <v>96</v>
      </c>
      <c r="I47" s="494">
        <v>36</v>
      </c>
      <c r="J47" s="494">
        <v>2</v>
      </c>
      <c r="K47" s="492">
        <f t="shared" si="3"/>
        <v>132</v>
      </c>
      <c r="L47" s="493">
        <v>83</v>
      </c>
      <c r="M47" s="494">
        <v>34</v>
      </c>
      <c r="N47" s="494">
        <v>2</v>
      </c>
      <c r="O47" s="492">
        <f t="shared" si="4"/>
        <v>117</v>
      </c>
      <c r="P47" s="493">
        <v>88</v>
      </c>
      <c r="Q47" s="494">
        <v>44</v>
      </c>
      <c r="R47" s="494">
        <v>0</v>
      </c>
      <c r="S47" s="492">
        <f t="shared" si="5"/>
        <v>132</v>
      </c>
      <c r="T47" s="495">
        <f t="shared" si="6"/>
        <v>363</v>
      </c>
      <c r="U47" s="496">
        <f t="shared" si="6"/>
        <v>159</v>
      </c>
      <c r="V47" s="497">
        <f t="shared" si="6"/>
        <v>6</v>
      </c>
      <c r="W47" s="498">
        <f t="shared" si="7"/>
        <v>522</v>
      </c>
    </row>
    <row r="48" spans="1:23" ht="16.5" customHeight="1">
      <c r="A48" s="41" t="s">
        <v>56</v>
      </c>
      <c r="B48" s="488" t="s">
        <v>29</v>
      </c>
      <c r="C48" s="489" t="s">
        <v>30</v>
      </c>
      <c r="D48" s="490">
        <v>97</v>
      </c>
      <c r="E48" s="491">
        <v>41</v>
      </c>
      <c r="F48" s="491">
        <v>2</v>
      </c>
      <c r="G48" s="492">
        <f t="shared" si="2"/>
        <v>138</v>
      </c>
      <c r="H48" s="493">
        <v>76</v>
      </c>
      <c r="I48" s="494">
        <v>52</v>
      </c>
      <c r="J48" s="494">
        <v>2</v>
      </c>
      <c r="K48" s="492">
        <f t="shared" si="3"/>
        <v>128</v>
      </c>
      <c r="L48" s="493">
        <v>94</v>
      </c>
      <c r="M48" s="494">
        <v>45</v>
      </c>
      <c r="N48" s="494">
        <v>0</v>
      </c>
      <c r="O48" s="492">
        <f t="shared" si="4"/>
        <v>139</v>
      </c>
      <c r="P48" s="493">
        <v>79</v>
      </c>
      <c r="Q48" s="494">
        <v>35</v>
      </c>
      <c r="R48" s="494">
        <v>2</v>
      </c>
      <c r="S48" s="492">
        <f t="shared" si="5"/>
        <v>114</v>
      </c>
      <c r="T48" s="495">
        <f t="shared" si="6"/>
        <v>346</v>
      </c>
      <c r="U48" s="496">
        <f t="shared" si="6"/>
        <v>173</v>
      </c>
      <c r="V48" s="497">
        <f t="shared" si="6"/>
        <v>6</v>
      </c>
      <c r="W48" s="498">
        <f t="shared" si="7"/>
        <v>519</v>
      </c>
    </row>
    <row r="49" spans="1:23" ht="16.5" customHeight="1">
      <c r="A49" s="41" t="s">
        <v>57</v>
      </c>
      <c r="B49" s="488" t="s">
        <v>35</v>
      </c>
      <c r="C49" s="489" t="s">
        <v>36</v>
      </c>
      <c r="D49" s="490">
        <v>89</v>
      </c>
      <c r="E49" s="491">
        <v>45</v>
      </c>
      <c r="F49" s="491">
        <v>1</v>
      </c>
      <c r="G49" s="492">
        <f t="shared" si="2"/>
        <v>134</v>
      </c>
      <c r="H49" s="493">
        <v>82</v>
      </c>
      <c r="I49" s="494">
        <v>25</v>
      </c>
      <c r="J49" s="494">
        <v>4</v>
      </c>
      <c r="K49" s="492">
        <f t="shared" si="3"/>
        <v>107</v>
      </c>
      <c r="L49" s="493">
        <v>98</v>
      </c>
      <c r="M49" s="494">
        <v>40</v>
      </c>
      <c r="N49" s="494">
        <v>1</v>
      </c>
      <c r="O49" s="492">
        <f t="shared" si="4"/>
        <v>138</v>
      </c>
      <c r="P49" s="493">
        <v>94</v>
      </c>
      <c r="Q49" s="494">
        <v>44</v>
      </c>
      <c r="R49" s="494">
        <v>2</v>
      </c>
      <c r="S49" s="492">
        <f t="shared" si="5"/>
        <v>138</v>
      </c>
      <c r="T49" s="495">
        <f t="shared" si="6"/>
        <v>363</v>
      </c>
      <c r="U49" s="496">
        <f t="shared" si="6"/>
        <v>154</v>
      </c>
      <c r="V49" s="497">
        <f t="shared" si="6"/>
        <v>8</v>
      </c>
      <c r="W49" s="498">
        <f t="shared" si="7"/>
        <v>517</v>
      </c>
    </row>
    <row r="50" spans="1:23" ht="16.5" customHeight="1">
      <c r="A50" s="41" t="s">
        <v>58</v>
      </c>
      <c r="B50" s="488" t="s">
        <v>33</v>
      </c>
      <c r="C50" s="489" t="s">
        <v>32</v>
      </c>
      <c r="D50" s="490">
        <v>93</v>
      </c>
      <c r="E50" s="491">
        <v>44</v>
      </c>
      <c r="F50" s="491">
        <v>2</v>
      </c>
      <c r="G50" s="492">
        <f t="shared" si="2"/>
        <v>137</v>
      </c>
      <c r="H50" s="493">
        <v>82</v>
      </c>
      <c r="I50" s="494">
        <v>53</v>
      </c>
      <c r="J50" s="494">
        <v>0</v>
      </c>
      <c r="K50" s="492">
        <f t="shared" si="3"/>
        <v>135</v>
      </c>
      <c r="L50" s="493">
        <v>81</v>
      </c>
      <c r="M50" s="494">
        <v>35</v>
      </c>
      <c r="N50" s="494">
        <v>0</v>
      </c>
      <c r="O50" s="492">
        <f t="shared" si="4"/>
        <v>116</v>
      </c>
      <c r="P50" s="493">
        <v>75</v>
      </c>
      <c r="Q50" s="494">
        <v>50</v>
      </c>
      <c r="R50" s="494">
        <v>1</v>
      </c>
      <c r="S50" s="492">
        <f t="shared" si="5"/>
        <v>125</v>
      </c>
      <c r="T50" s="495">
        <f t="shared" si="6"/>
        <v>331</v>
      </c>
      <c r="U50" s="496">
        <f t="shared" si="6"/>
        <v>182</v>
      </c>
      <c r="V50" s="497">
        <f t="shared" si="6"/>
        <v>3</v>
      </c>
      <c r="W50" s="498">
        <f t="shared" si="7"/>
        <v>513</v>
      </c>
    </row>
    <row r="51" spans="1:23" ht="16.5" customHeight="1" thickBot="1">
      <c r="A51" s="42" t="s">
        <v>59</v>
      </c>
      <c r="B51" s="473" t="s">
        <v>31</v>
      </c>
      <c r="C51" s="499" t="s">
        <v>32</v>
      </c>
      <c r="D51" s="500">
        <v>91</v>
      </c>
      <c r="E51" s="501">
        <v>36</v>
      </c>
      <c r="F51" s="501">
        <v>0</v>
      </c>
      <c r="G51" s="502">
        <f t="shared" si="2"/>
        <v>127</v>
      </c>
      <c r="H51" s="503">
        <v>89</v>
      </c>
      <c r="I51" s="504">
        <v>36</v>
      </c>
      <c r="J51" s="504">
        <v>4</v>
      </c>
      <c r="K51" s="502">
        <f t="shared" si="3"/>
        <v>125</v>
      </c>
      <c r="L51" s="503">
        <v>79</v>
      </c>
      <c r="M51" s="504">
        <v>43</v>
      </c>
      <c r="N51" s="504">
        <v>1</v>
      </c>
      <c r="O51" s="502">
        <f t="shared" si="4"/>
        <v>122</v>
      </c>
      <c r="P51" s="503">
        <v>89</v>
      </c>
      <c r="Q51" s="504">
        <v>45</v>
      </c>
      <c r="R51" s="504">
        <v>0</v>
      </c>
      <c r="S51" s="502">
        <f t="shared" si="5"/>
        <v>134</v>
      </c>
      <c r="T51" s="505">
        <f t="shared" si="6"/>
        <v>348</v>
      </c>
      <c r="U51" s="506">
        <f t="shared" si="6"/>
        <v>160</v>
      </c>
      <c r="V51" s="507">
        <f t="shared" si="6"/>
        <v>5</v>
      </c>
      <c r="W51" s="508">
        <f t="shared" si="7"/>
        <v>508</v>
      </c>
    </row>
    <row r="52" spans="1:23" ht="16.5" customHeight="1">
      <c r="A52" s="3"/>
      <c r="B52" s="348"/>
      <c r="C52" s="348"/>
      <c r="D52" s="10"/>
      <c r="E52" s="10"/>
      <c r="F52" s="10"/>
      <c r="G52" s="349"/>
      <c r="H52" s="12"/>
      <c r="I52" s="12"/>
      <c r="J52" s="12"/>
      <c r="K52" s="349"/>
      <c r="L52" s="12"/>
      <c r="M52" s="12"/>
      <c r="N52" s="12"/>
      <c r="O52" s="349"/>
      <c r="P52" s="12"/>
      <c r="Q52" s="12"/>
      <c r="R52" s="12"/>
      <c r="S52" s="349"/>
      <c r="T52" s="3"/>
      <c r="U52" s="3"/>
      <c r="V52" s="3"/>
      <c r="W52" s="349"/>
    </row>
    <row r="53" spans="1:23" ht="16.5" customHeight="1">
      <c r="A53" s="1"/>
      <c r="B53" s="5"/>
      <c r="C53" s="5"/>
      <c r="D53" s="2"/>
      <c r="E53" s="2"/>
      <c r="F53" s="2"/>
      <c r="G53" s="2"/>
      <c r="I53" s="2"/>
      <c r="J53" s="2"/>
      <c r="K53" s="2"/>
      <c r="L53" s="2"/>
      <c r="M53" s="2"/>
      <c r="N53" s="2"/>
      <c r="O53" s="2"/>
      <c r="P53" s="2"/>
      <c r="Q53" s="1"/>
      <c r="R53" s="1"/>
      <c r="S53" s="1"/>
      <c r="T53" s="1"/>
      <c r="U53" s="1"/>
      <c r="V53" s="1"/>
      <c r="W53" s="1"/>
    </row>
    <row r="54" spans="1:23" ht="16.5" customHeight="1">
      <c r="A54" s="14"/>
      <c r="B54" s="724" t="s">
        <v>98</v>
      </c>
      <c r="C54" s="724"/>
      <c r="D54" s="724"/>
      <c r="E54" s="724"/>
      <c r="F54" s="724"/>
      <c r="G54" s="724"/>
      <c r="H54" s="724"/>
      <c r="I54" s="724"/>
      <c r="J54" s="724"/>
      <c r="K54" s="724"/>
      <c r="L54" s="724"/>
      <c r="M54" s="724"/>
      <c r="N54" s="724"/>
      <c r="O54" s="724"/>
      <c r="P54" s="724"/>
      <c r="Q54" s="724"/>
      <c r="R54" s="724"/>
      <c r="S54" s="724"/>
      <c r="T54" s="724"/>
      <c r="U54" s="724"/>
      <c r="V54" s="724"/>
      <c r="W54" s="724"/>
    </row>
    <row r="55" spans="1:23" ht="16.5" customHeight="1" thickBot="1">
      <c r="A55" s="14"/>
      <c r="B55" s="11"/>
      <c r="C55" s="11"/>
      <c r="D55" s="10"/>
      <c r="E55" s="10"/>
      <c r="F55" s="10"/>
      <c r="G55" s="10"/>
      <c r="H55" s="12"/>
      <c r="I55" s="10"/>
      <c r="J55" s="10"/>
      <c r="K55" s="10"/>
      <c r="L55" s="10"/>
      <c r="M55" s="10"/>
      <c r="N55" s="10"/>
      <c r="O55" s="10"/>
      <c r="P55" s="10"/>
      <c r="Q55" s="13"/>
      <c r="R55" s="14"/>
      <c r="S55" s="14"/>
      <c r="T55" s="14"/>
      <c r="U55" s="14"/>
      <c r="V55" s="14"/>
      <c r="W55" s="14"/>
    </row>
    <row r="56" spans="1:23" ht="16.5" customHeight="1">
      <c r="A56" s="725" t="s">
        <v>60</v>
      </c>
      <c r="B56" s="725" t="s">
        <v>61</v>
      </c>
      <c r="C56" s="728" t="s">
        <v>0</v>
      </c>
      <c r="D56" s="716" t="s">
        <v>62</v>
      </c>
      <c r="E56" s="717"/>
      <c r="F56" s="550"/>
      <c r="G56" s="718" t="s">
        <v>63</v>
      </c>
      <c r="H56" s="716" t="s">
        <v>64</v>
      </c>
      <c r="I56" s="717"/>
      <c r="J56" s="550"/>
      <c r="K56" s="718" t="s">
        <v>65</v>
      </c>
      <c r="L56" s="716" t="s">
        <v>66</v>
      </c>
      <c r="M56" s="717"/>
      <c r="N56" s="550"/>
      <c r="O56" s="718" t="s">
        <v>67</v>
      </c>
      <c r="P56" s="716" t="s">
        <v>68</v>
      </c>
      <c r="Q56" s="717"/>
      <c r="R56" s="550"/>
      <c r="S56" s="718" t="s">
        <v>69</v>
      </c>
      <c r="T56" s="720" t="s">
        <v>70</v>
      </c>
      <c r="U56" s="721"/>
      <c r="V56" s="722" t="s">
        <v>71</v>
      </c>
      <c r="W56" s="714" t="s">
        <v>11</v>
      </c>
    </row>
    <row r="57" spans="1:23" ht="16.5" customHeight="1" thickBot="1">
      <c r="A57" s="726"/>
      <c r="B57" s="727"/>
      <c r="C57" s="729"/>
      <c r="D57" s="551" t="s">
        <v>2</v>
      </c>
      <c r="E57" s="552" t="s">
        <v>72</v>
      </c>
      <c r="F57" s="553" t="s">
        <v>7</v>
      </c>
      <c r="G57" s="719"/>
      <c r="H57" s="551" t="s">
        <v>2</v>
      </c>
      <c r="I57" s="552" t="s">
        <v>72</v>
      </c>
      <c r="J57" s="553" t="s">
        <v>7</v>
      </c>
      <c r="K57" s="719"/>
      <c r="L57" s="551" t="s">
        <v>2</v>
      </c>
      <c r="M57" s="552" t="s">
        <v>72</v>
      </c>
      <c r="N57" s="553" t="s">
        <v>7</v>
      </c>
      <c r="O57" s="719"/>
      <c r="P57" s="551" t="s">
        <v>2</v>
      </c>
      <c r="Q57" s="552" t="s">
        <v>72</v>
      </c>
      <c r="R57" s="553" t="s">
        <v>7</v>
      </c>
      <c r="S57" s="719"/>
      <c r="T57" s="554" t="s">
        <v>73</v>
      </c>
      <c r="U57" s="555" t="s">
        <v>74</v>
      </c>
      <c r="V57" s="723"/>
      <c r="W57" s="715"/>
    </row>
    <row r="58" spans="1:23" ht="16.5" customHeight="1">
      <c r="A58" s="43" t="s">
        <v>40</v>
      </c>
      <c r="B58" s="516" t="s">
        <v>77</v>
      </c>
      <c r="C58" s="517" t="s">
        <v>36</v>
      </c>
      <c r="D58" s="518">
        <v>86</v>
      </c>
      <c r="E58" s="519">
        <v>62</v>
      </c>
      <c r="F58" s="519">
        <v>2</v>
      </c>
      <c r="G58" s="520">
        <f aca="true" t="shared" si="8" ref="G58:G77">D58+E58</f>
        <v>148</v>
      </c>
      <c r="H58" s="518">
        <v>94</v>
      </c>
      <c r="I58" s="519">
        <v>54</v>
      </c>
      <c r="J58" s="519">
        <v>2</v>
      </c>
      <c r="K58" s="520">
        <f aca="true" t="shared" si="9" ref="K58:K77">H58+I58</f>
        <v>148</v>
      </c>
      <c r="L58" s="518">
        <v>98</v>
      </c>
      <c r="M58" s="519">
        <v>30</v>
      </c>
      <c r="N58" s="519">
        <v>3</v>
      </c>
      <c r="O58" s="520">
        <f aca="true" t="shared" si="10" ref="O58:O77">L58+M58</f>
        <v>128</v>
      </c>
      <c r="P58" s="518">
        <v>83</v>
      </c>
      <c r="Q58" s="519">
        <v>36</v>
      </c>
      <c r="R58" s="519">
        <v>2</v>
      </c>
      <c r="S58" s="520">
        <f aca="true" t="shared" si="11" ref="S58:S77">P58+Q58</f>
        <v>119</v>
      </c>
      <c r="T58" s="521">
        <f aca="true" t="shared" si="12" ref="T58:U77">(D58+H58+L58+P58)</f>
        <v>361</v>
      </c>
      <c r="U58" s="522">
        <f t="shared" si="12"/>
        <v>182</v>
      </c>
      <c r="V58" s="523">
        <f>F58+J58+N58+R58</f>
        <v>9</v>
      </c>
      <c r="W58" s="524">
        <f>G58+K58+O58+S58</f>
        <v>543</v>
      </c>
    </row>
    <row r="59" spans="1:23" ht="16.5" customHeight="1">
      <c r="A59" s="43" t="s">
        <v>41</v>
      </c>
      <c r="B59" s="525" t="s">
        <v>78</v>
      </c>
      <c r="C59" s="526" t="s">
        <v>19</v>
      </c>
      <c r="D59" s="518">
        <v>83</v>
      </c>
      <c r="E59" s="519">
        <v>35</v>
      </c>
      <c r="F59" s="519">
        <v>0</v>
      </c>
      <c r="G59" s="520">
        <f t="shared" si="8"/>
        <v>118</v>
      </c>
      <c r="H59" s="518">
        <v>97</v>
      </c>
      <c r="I59" s="519">
        <v>44</v>
      </c>
      <c r="J59" s="519">
        <v>1</v>
      </c>
      <c r="K59" s="520">
        <f t="shared" si="9"/>
        <v>141</v>
      </c>
      <c r="L59" s="518">
        <v>96</v>
      </c>
      <c r="M59" s="519">
        <v>35</v>
      </c>
      <c r="N59" s="519">
        <v>1</v>
      </c>
      <c r="O59" s="520">
        <f t="shared" si="10"/>
        <v>131</v>
      </c>
      <c r="P59" s="518">
        <v>99</v>
      </c>
      <c r="Q59" s="519">
        <v>50</v>
      </c>
      <c r="R59" s="519">
        <v>1</v>
      </c>
      <c r="S59" s="520">
        <f t="shared" si="11"/>
        <v>149</v>
      </c>
      <c r="T59" s="527">
        <f t="shared" si="12"/>
        <v>375</v>
      </c>
      <c r="U59" s="528">
        <f t="shared" si="12"/>
        <v>164</v>
      </c>
      <c r="V59" s="529">
        <f aca="true" t="shared" si="13" ref="V59:W77">F59+J59+N59+R59</f>
        <v>3</v>
      </c>
      <c r="W59" s="520">
        <f t="shared" si="13"/>
        <v>539</v>
      </c>
    </row>
    <row r="60" spans="1:23" ht="16.5" customHeight="1">
      <c r="A60" s="43" t="s">
        <v>42</v>
      </c>
      <c r="B60" s="525" t="s">
        <v>79</v>
      </c>
      <c r="C60" s="530" t="s">
        <v>30</v>
      </c>
      <c r="D60" s="518">
        <v>89</v>
      </c>
      <c r="E60" s="519">
        <v>45</v>
      </c>
      <c r="F60" s="519">
        <v>0</v>
      </c>
      <c r="G60" s="520">
        <f t="shared" si="8"/>
        <v>134</v>
      </c>
      <c r="H60" s="518">
        <v>97</v>
      </c>
      <c r="I60" s="519">
        <v>44</v>
      </c>
      <c r="J60" s="519">
        <v>1</v>
      </c>
      <c r="K60" s="520">
        <f t="shared" si="9"/>
        <v>141</v>
      </c>
      <c r="L60" s="518">
        <v>93</v>
      </c>
      <c r="M60" s="519">
        <v>36</v>
      </c>
      <c r="N60" s="519">
        <v>0</v>
      </c>
      <c r="O60" s="520">
        <f t="shared" si="10"/>
        <v>129</v>
      </c>
      <c r="P60" s="518">
        <v>95</v>
      </c>
      <c r="Q60" s="519">
        <v>36</v>
      </c>
      <c r="R60" s="519">
        <v>2</v>
      </c>
      <c r="S60" s="520">
        <f t="shared" si="11"/>
        <v>131</v>
      </c>
      <c r="T60" s="527">
        <f t="shared" si="12"/>
        <v>374</v>
      </c>
      <c r="U60" s="528">
        <f t="shared" si="12"/>
        <v>161</v>
      </c>
      <c r="V60" s="529">
        <f t="shared" si="13"/>
        <v>3</v>
      </c>
      <c r="W60" s="520">
        <f t="shared" si="13"/>
        <v>535</v>
      </c>
    </row>
    <row r="61" spans="1:23" ht="16.5" customHeight="1">
      <c r="A61" s="43" t="s">
        <v>43</v>
      </c>
      <c r="B61" s="525" t="s">
        <v>80</v>
      </c>
      <c r="C61" s="530" t="s">
        <v>30</v>
      </c>
      <c r="D61" s="518">
        <v>82</v>
      </c>
      <c r="E61" s="519">
        <v>50</v>
      </c>
      <c r="F61" s="519">
        <v>2</v>
      </c>
      <c r="G61" s="520">
        <f t="shared" si="8"/>
        <v>132</v>
      </c>
      <c r="H61" s="518">
        <v>97</v>
      </c>
      <c r="I61" s="519">
        <v>42</v>
      </c>
      <c r="J61" s="519">
        <v>0</v>
      </c>
      <c r="K61" s="520">
        <f t="shared" si="9"/>
        <v>139</v>
      </c>
      <c r="L61" s="518">
        <v>89</v>
      </c>
      <c r="M61" s="519">
        <v>35</v>
      </c>
      <c r="N61" s="519">
        <v>0</v>
      </c>
      <c r="O61" s="520">
        <f t="shared" si="10"/>
        <v>124</v>
      </c>
      <c r="P61" s="518">
        <v>93</v>
      </c>
      <c r="Q61" s="519">
        <v>45</v>
      </c>
      <c r="R61" s="519">
        <v>0</v>
      </c>
      <c r="S61" s="520">
        <f t="shared" si="11"/>
        <v>138</v>
      </c>
      <c r="T61" s="527">
        <f t="shared" si="12"/>
        <v>361</v>
      </c>
      <c r="U61" s="528">
        <f t="shared" si="12"/>
        <v>172</v>
      </c>
      <c r="V61" s="529">
        <f t="shared" si="13"/>
        <v>2</v>
      </c>
      <c r="W61" s="520">
        <f t="shared" si="13"/>
        <v>533</v>
      </c>
    </row>
    <row r="62" spans="1:23" ht="16.5" customHeight="1">
      <c r="A62" s="43" t="s">
        <v>44</v>
      </c>
      <c r="B62" s="525" t="s">
        <v>81</v>
      </c>
      <c r="C62" s="530" t="s">
        <v>30</v>
      </c>
      <c r="D62" s="527">
        <v>82</v>
      </c>
      <c r="E62" s="528">
        <v>53</v>
      </c>
      <c r="F62" s="528">
        <v>1</v>
      </c>
      <c r="G62" s="531">
        <f t="shared" si="8"/>
        <v>135</v>
      </c>
      <c r="H62" s="527">
        <v>89</v>
      </c>
      <c r="I62" s="528">
        <v>71</v>
      </c>
      <c r="J62" s="528">
        <v>3</v>
      </c>
      <c r="K62" s="531">
        <f t="shared" si="9"/>
        <v>160</v>
      </c>
      <c r="L62" s="527">
        <v>86</v>
      </c>
      <c r="M62" s="528">
        <v>35</v>
      </c>
      <c r="N62" s="528">
        <v>5</v>
      </c>
      <c r="O62" s="531">
        <f t="shared" si="10"/>
        <v>121</v>
      </c>
      <c r="P62" s="527">
        <v>95</v>
      </c>
      <c r="Q62" s="528">
        <v>17</v>
      </c>
      <c r="R62" s="528">
        <v>1</v>
      </c>
      <c r="S62" s="531">
        <f t="shared" si="11"/>
        <v>112</v>
      </c>
      <c r="T62" s="527">
        <f t="shared" si="12"/>
        <v>352</v>
      </c>
      <c r="U62" s="528">
        <f t="shared" si="12"/>
        <v>176</v>
      </c>
      <c r="V62" s="529">
        <f t="shared" si="13"/>
        <v>10</v>
      </c>
      <c r="W62" s="520">
        <f t="shared" si="13"/>
        <v>528</v>
      </c>
    </row>
    <row r="63" spans="1:23" ht="16.5" customHeight="1">
      <c r="A63" s="44" t="s">
        <v>45</v>
      </c>
      <c r="B63" s="532" t="s">
        <v>82</v>
      </c>
      <c r="C63" s="533" t="s">
        <v>32</v>
      </c>
      <c r="D63" s="534">
        <v>81</v>
      </c>
      <c r="E63" s="535">
        <v>43</v>
      </c>
      <c r="F63" s="535">
        <v>0</v>
      </c>
      <c r="G63" s="536">
        <f t="shared" si="8"/>
        <v>124</v>
      </c>
      <c r="H63" s="534">
        <v>95</v>
      </c>
      <c r="I63" s="535">
        <v>44</v>
      </c>
      <c r="J63" s="535">
        <v>0</v>
      </c>
      <c r="K63" s="536">
        <f t="shared" si="9"/>
        <v>139</v>
      </c>
      <c r="L63" s="534">
        <v>90</v>
      </c>
      <c r="M63" s="535">
        <v>45</v>
      </c>
      <c r="N63" s="535">
        <v>1</v>
      </c>
      <c r="O63" s="536">
        <f t="shared" si="10"/>
        <v>135</v>
      </c>
      <c r="P63" s="534">
        <v>91</v>
      </c>
      <c r="Q63" s="535">
        <v>35</v>
      </c>
      <c r="R63" s="535">
        <v>1</v>
      </c>
      <c r="S63" s="536">
        <f t="shared" si="11"/>
        <v>126</v>
      </c>
      <c r="T63" s="537">
        <f t="shared" si="12"/>
        <v>357</v>
      </c>
      <c r="U63" s="538">
        <f t="shared" si="12"/>
        <v>167</v>
      </c>
      <c r="V63" s="539">
        <f t="shared" si="13"/>
        <v>2</v>
      </c>
      <c r="W63" s="536">
        <f t="shared" si="13"/>
        <v>524</v>
      </c>
    </row>
    <row r="64" spans="1:23" ht="16.5" customHeight="1">
      <c r="A64" s="44" t="s">
        <v>46</v>
      </c>
      <c r="B64" s="532" t="s">
        <v>83</v>
      </c>
      <c r="C64" s="533" t="s">
        <v>19</v>
      </c>
      <c r="D64" s="534">
        <v>86</v>
      </c>
      <c r="E64" s="535">
        <v>41</v>
      </c>
      <c r="F64" s="535">
        <v>2</v>
      </c>
      <c r="G64" s="536">
        <f t="shared" si="8"/>
        <v>127</v>
      </c>
      <c r="H64" s="534">
        <v>90</v>
      </c>
      <c r="I64" s="535">
        <v>36</v>
      </c>
      <c r="J64" s="535">
        <v>1</v>
      </c>
      <c r="K64" s="536">
        <f t="shared" si="9"/>
        <v>126</v>
      </c>
      <c r="L64" s="534">
        <v>98</v>
      </c>
      <c r="M64" s="535">
        <v>43</v>
      </c>
      <c r="N64" s="535">
        <v>0</v>
      </c>
      <c r="O64" s="536">
        <f t="shared" si="10"/>
        <v>141</v>
      </c>
      <c r="P64" s="534">
        <v>84</v>
      </c>
      <c r="Q64" s="535">
        <v>35</v>
      </c>
      <c r="R64" s="535">
        <v>0</v>
      </c>
      <c r="S64" s="536">
        <f t="shared" si="11"/>
        <v>119</v>
      </c>
      <c r="T64" s="537">
        <f t="shared" si="12"/>
        <v>358</v>
      </c>
      <c r="U64" s="538">
        <f t="shared" si="12"/>
        <v>155</v>
      </c>
      <c r="V64" s="539">
        <f t="shared" si="13"/>
        <v>3</v>
      </c>
      <c r="W64" s="536">
        <f t="shared" si="13"/>
        <v>513</v>
      </c>
    </row>
    <row r="65" spans="1:23" ht="16.5" customHeight="1">
      <c r="A65" s="44" t="s">
        <v>47</v>
      </c>
      <c r="B65" s="532" t="s">
        <v>84</v>
      </c>
      <c r="C65" s="533" t="s">
        <v>32</v>
      </c>
      <c r="D65" s="534">
        <v>76</v>
      </c>
      <c r="E65" s="535">
        <v>35</v>
      </c>
      <c r="F65" s="535">
        <v>1</v>
      </c>
      <c r="G65" s="536">
        <f t="shared" si="8"/>
        <v>111</v>
      </c>
      <c r="H65" s="534">
        <v>96</v>
      </c>
      <c r="I65" s="535">
        <v>54</v>
      </c>
      <c r="J65" s="535">
        <v>3</v>
      </c>
      <c r="K65" s="536">
        <f t="shared" si="9"/>
        <v>150</v>
      </c>
      <c r="L65" s="534">
        <v>86</v>
      </c>
      <c r="M65" s="535">
        <v>34</v>
      </c>
      <c r="N65" s="535">
        <v>2</v>
      </c>
      <c r="O65" s="536">
        <f t="shared" si="10"/>
        <v>120</v>
      </c>
      <c r="P65" s="534">
        <v>90</v>
      </c>
      <c r="Q65" s="535">
        <v>41</v>
      </c>
      <c r="R65" s="535">
        <v>0</v>
      </c>
      <c r="S65" s="536">
        <f t="shared" si="11"/>
        <v>131</v>
      </c>
      <c r="T65" s="537">
        <f t="shared" si="12"/>
        <v>348</v>
      </c>
      <c r="U65" s="538">
        <f t="shared" si="12"/>
        <v>164</v>
      </c>
      <c r="V65" s="539">
        <f t="shared" si="13"/>
        <v>6</v>
      </c>
      <c r="W65" s="536">
        <f t="shared" si="13"/>
        <v>512</v>
      </c>
    </row>
    <row r="66" spans="1:23" ht="16.5" customHeight="1">
      <c r="A66" s="44" t="s">
        <v>48</v>
      </c>
      <c r="B66" s="532" t="s">
        <v>85</v>
      </c>
      <c r="C66" s="533" t="s">
        <v>75</v>
      </c>
      <c r="D66" s="534">
        <v>85</v>
      </c>
      <c r="E66" s="535">
        <v>44</v>
      </c>
      <c r="F66" s="535">
        <v>1</v>
      </c>
      <c r="G66" s="536">
        <f t="shared" si="8"/>
        <v>129</v>
      </c>
      <c r="H66" s="534">
        <v>81</v>
      </c>
      <c r="I66" s="535">
        <v>35</v>
      </c>
      <c r="J66" s="535">
        <v>3</v>
      </c>
      <c r="K66" s="536">
        <f t="shared" si="9"/>
        <v>116</v>
      </c>
      <c r="L66" s="534">
        <v>81</v>
      </c>
      <c r="M66" s="535">
        <v>62</v>
      </c>
      <c r="N66" s="535">
        <v>3</v>
      </c>
      <c r="O66" s="536">
        <f t="shared" si="10"/>
        <v>143</v>
      </c>
      <c r="P66" s="534">
        <v>78</v>
      </c>
      <c r="Q66" s="535">
        <v>45</v>
      </c>
      <c r="R66" s="535">
        <v>5</v>
      </c>
      <c r="S66" s="536">
        <f t="shared" si="11"/>
        <v>123</v>
      </c>
      <c r="T66" s="537">
        <f t="shared" si="12"/>
        <v>325</v>
      </c>
      <c r="U66" s="538">
        <f t="shared" si="12"/>
        <v>186</v>
      </c>
      <c r="V66" s="539">
        <f t="shared" si="13"/>
        <v>12</v>
      </c>
      <c r="W66" s="536">
        <f t="shared" si="13"/>
        <v>511</v>
      </c>
    </row>
    <row r="67" spans="1:23" ht="16.5" customHeight="1">
      <c r="A67" s="44" t="s">
        <v>49</v>
      </c>
      <c r="B67" s="540" t="s">
        <v>86</v>
      </c>
      <c r="C67" s="533" t="s">
        <v>19</v>
      </c>
      <c r="D67" s="534">
        <v>79</v>
      </c>
      <c r="E67" s="535">
        <v>48</v>
      </c>
      <c r="F67" s="535">
        <v>0</v>
      </c>
      <c r="G67" s="536">
        <f t="shared" si="8"/>
        <v>127</v>
      </c>
      <c r="H67" s="534">
        <v>89</v>
      </c>
      <c r="I67" s="535">
        <v>51</v>
      </c>
      <c r="J67" s="535">
        <v>0</v>
      </c>
      <c r="K67" s="536">
        <f t="shared" si="9"/>
        <v>140</v>
      </c>
      <c r="L67" s="534">
        <v>81</v>
      </c>
      <c r="M67" s="535">
        <v>34</v>
      </c>
      <c r="N67" s="535">
        <v>0</v>
      </c>
      <c r="O67" s="536">
        <f t="shared" si="10"/>
        <v>115</v>
      </c>
      <c r="P67" s="534">
        <v>87</v>
      </c>
      <c r="Q67" s="535">
        <v>42</v>
      </c>
      <c r="R67" s="535">
        <v>2</v>
      </c>
      <c r="S67" s="536">
        <f t="shared" si="11"/>
        <v>129</v>
      </c>
      <c r="T67" s="537">
        <f t="shared" si="12"/>
        <v>336</v>
      </c>
      <c r="U67" s="538">
        <f t="shared" si="12"/>
        <v>175</v>
      </c>
      <c r="V67" s="539">
        <f t="shared" si="13"/>
        <v>2</v>
      </c>
      <c r="W67" s="536">
        <f t="shared" si="13"/>
        <v>511</v>
      </c>
    </row>
    <row r="68" spans="1:23" ht="16.5" customHeight="1">
      <c r="A68" s="44" t="s">
        <v>50</v>
      </c>
      <c r="B68" s="532" t="s">
        <v>87</v>
      </c>
      <c r="C68" s="541" t="s">
        <v>32</v>
      </c>
      <c r="D68" s="534">
        <v>75</v>
      </c>
      <c r="E68" s="535">
        <v>23</v>
      </c>
      <c r="F68" s="535">
        <v>1</v>
      </c>
      <c r="G68" s="536">
        <f t="shared" si="8"/>
        <v>98</v>
      </c>
      <c r="H68" s="534">
        <v>88</v>
      </c>
      <c r="I68" s="535">
        <v>34</v>
      </c>
      <c r="J68" s="535">
        <v>0</v>
      </c>
      <c r="K68" s="536">
        <f t="shared" si="9"/>
        <v>122</v>
      </c>
      <c r="L68" s="534">
        <v>93</v>
      </c>
      <c r="M68" s="535">
        <v>53</v>
      </c>
      <c r="N68" s="535">
        <v>1</v>
      </c>
      <c r="O68" s="536">
        <f t="shared" si="10"/>
        <v>146</v>
      </c>
      <c r="P68" s="534">
        <v>95</v>
      </c>
      <c r="Q68" s="535">
        <v>45</v>
      </c>
      <c r="R68" s="535">
        <v>3</v>
      </c>
      <c r="S68" s="536">
        <f t="shared" si="11"/>
        <v>140</v>
      </c>
      <c r="T68" s="537">
        <f t="shared" si="12"/>
        <v>351</v>
      </c>
      <c r="U68" s="538">
        <f t="shared" si="12"/>
        <v>155</v>
      </c>
      <c r="V68" s="539">
        <f t="shared" si="13"/>
        <v>5</v>
      </c>
      <c r="W68" s="536">
        <f t="shared" si="13"/>
        <v>506</v>
      </c>
    </row>
    <row r="69" spans="1:23" ht="16.5" customHeight="1">
      <c r="A69" s="44" t="s">
        <v>51</v>
      </c>
      <c r="B69" s="532" t="s">
        <v>88</v>
      </c>
      <c r="C69" s="533" t="s">
        <v>30</v>
      </c>
      <c r="D69" s="534">
        <v>83</v>
      </c>
      <c r="E69" s="535">
        <v>34</v>
      </c>
      <c r="F69" s="535">
        <v>0</v>
      </c>
      <c r="G69" s="536">
        <f t="shared" si="8"/>
        <v>117</v>
      </c>
      <c r="H69" s="534">
        <v>84</v>
      </c>
      <c r="I69" s="535">
        <v>53</v>
      </c>
      <c r="J69" s="535">
        <v>0</v>
      </c>
      <c r="K69" s="536">
        <f t="shared" si="9"/>
        <v>137</v>
      </c>
      <c r="L69" s="534">
        <v>91</v>
      </c>
      <c r="M69" s="535">
        <v>27</v>
      </c>
      <c r="N69" s="535">
        <v>0</v>
      </c>
      <c r="O69" s="536">
        <f t="shared" si="10"/>
        <v>118</v>
      </c>
      <c r="P69" s="534">
        <v>93</v>
      </c>
      <c r="Q69" s="535">
        <v>40</v>
      </c>
      <c r="R69" s="535">
        <v>0</v>
      </c>
      <c r="S69" s="536">
        <f t="shared" si="11"/>
        <v>133</v>
      </c>
      <c r="T69" s="537">
        <f t="shared" si="12"/>
        <v>351</v>
      </c>
      <c r="U69" s="538">
        <f t="shared" si="12"/>
        <v>154</v>
      </c>
      <c r="V69" s="539">
        <f t="shared" si="13"/>
        <v>0</v>
      </c>
      <c r="W69" s="536">
        <f t="shared" si="13"/>
        <v>505</v>
      </c>
    </row>
    <row r="70" spans="1:23" ht="16.5" customHeight="1">
      <c r="A70" s="44" t="s">
        <v>52</v>
      </c>
      <c r="B70" s="532" t="s">
        <v>89</v>
      </c>
      <c r="C70" s="541" t="s">
        <v>36</v>
      </c>
      <c r="D70" s="534">
        <v>79</v>
      </c>
      <c r="E70" s="535">
        <v>42</v>
      </c>
      <c r="F70" s="535">
        <v>3</v>
      </c>
      <c r="G70" s="536">
        <f t="shared" si="8"/>
        <v>121</v>
      </c>
      <c r="H70" s="534">
        <v>88</v>
      </c>
      <c r="I70" s="535">
        <v>36</v>
      </c>
      <c r="J70" s="535">
        <v>3</v>
      </c>
      <c r="K70" s="536">
        <f t="shared" si="9"/>
        <v>124</v>
      </c>
      <c r="L70" s="534">
        <v>94</v>
      </c>
      <c r="M70" s="535">
        <v>26</v>
      </c>
      <c r="N70" s="535">
        <v>1</v>
      </c>
      <c r="O70" s="536">
        <f t="shared" si="10"/>
        <v>120</v>
      </c>
      <c r="P70" s="534">
        <v>92</v>
      </c>
      <c r="Q70" s="535">
        <v>44</v>
      </c>
      <c r="R70" s="535">
        <v>3</v>
      </c>
      <c r="S70" s="536">
        <f t="shared" si="11"/>
        <v>136</v>
      </c>
      <c r="T70" s="537">
        <f t="shared" si="12"/>
        <v>353</v>
      </c>
      <c r="U70" s="538">
        <f t="shared" si="12"/>
        <v>148</v>
      </c>
      <c r="V70" s="539">
        <f t="shared" si="13"/>
        <v>10</v>
      </c>
      <c r="W70" s="536">
        <f t="shared" si="13"/>
        <v>501</v>
      </c>
    </row>
    <row r="71" spans="1:23" ht="16.5" customHeight="1">
      <c r="A71" s="44" t="s">
        <v>53</v>
      </c>
      <c r="B71" s="532" t="s">
        <v>90</v>
      </c>
      <c r="C71" s="541" t="s">
        <v>30</v>
      </c>
      <c r="D71" s="534">
        <v>90</v>
      </c>
      <c r="E71" s="535">
        <v>45</v>
      </c>
      <c r="F71" s="535">
        <v>3</v>
      </c>
      <c r="G71" s="536">
        <f t="shared" si="8"/>
        <v>135</v>
      </c>
      <c r="H71" s="534">
        <v>90</v>
      </c>
      <c r="I71" s="535">
        <v>34</v>
      </c>
      <c r="J71" s="535">
        <v>1</v>
      </c>
      <c r="K71" s="536">
        <f t="shared" si="9"/>
        <v>124</v>
      </c>
      <c r="L71" s="534">
        <v>69</v>
      </c>
      <c r="M71" s="535">
        <v>44</v>
      </c>
      <c r="N71" s="535">
        <v>0</v>
      </c>
      <c r="O71" s="536">
        <f t="shared" si="10"/>
        <v>113</v>
      </c>
      <c r="P71" s="534">
        <v>89</v>
      </c>
      <c r="Q71" s="535">
        <v>33</v>
      </c>
      <c r="R71" s="535">
        <v>0</v>
      </c>
      <c r="S71" s="536">
        <f t="shared" si="11"/>
        <v>122</v>
      </c>
      <c r="T71" s="537">
        <f t="shared" si="12"/>
        <v>338</v>
      </c>
      <c r="U71" s="538">
        <f t="shared" si="12"/>
        <v>156</v>
      </c>
      <c r="V71" s="539">
        <f t="shared" si="13"/>
        <v>4</v>
      </c>
      <c r="W71" s="536">
        <f t="shared" si="13"/>
        <v>494</v>
      </c>
    </row>
    <row r="72" spans="1:23" ht="16.5" customHeight="1">
      <c r="A72" s="44" t="s">
        <v>54</v>
      </c>
      <c r="B72" s="532" t="s">
        <v>91</v>
      </c>
      <c r="C72" s="541" t="s">
        <v>32</v>
      </c>
      <c r="D72" s="534">
        <v>81</v>
      </c>
      <c r="E72" s="535">
        <v>35</v>
      </c>
      <c r="F72" s="535">
        <v>1</v>
      </c>
      <c r="G72" s="536">
        <f t="shared" si="8"/>
        <v>116</v>
      </c>
      <c r="H72" s="534">
        <v>89</v>
      </c>
      <c r="I72" s="535">
        <v>39</v>
      </c>
      <c r="J72" s="535">
        <v>3</v>
      </c>
      <c r="K72" s="536">
        <f t="shared" si="9"/>
        <v>128</v>
      </c>
      <c r="L72" s="534">
        <v>82</v>
      </c>
      <c r="M72" s="535">
        <v>33</v>
      </c>
      <c r="N72" s="535">
        <v>0</v>
      </c>
      <c r="O72" s="536">
        <f t="shared" si="10"/>
        <v>115</v>
      </c>
      <c r="P72" s="534">
        <v>86</v>
      </c>
      <c r="Q72" s="535">
        <v>48</v>
      </c>
      <c r="R72" s="535">
        <v>1</v>
      </c>
      <c r="S72" s="536">
        <f t="shared" si="11"/>
        <v>134</v>
      </c>
      <c r="T72" s="537">
        <f t="shared" si="12"/>
        <v>338</v>
      </c>
      <c r="U72" s="538">
        <f t="shared" si="12"/>
        <v>155</v>
      </c>
      <c r="V72" s="539">
        <f t="shared" si="13"/>
        <v>5</v>
      </c>
      <c r="W72" s="536">
        <f t="shared" si="13"/>
        <v>493</v>
      </c>
    </row>
    <row r="73" spans="1:23" ht="16.5" customHeight="1">
      <c r="A73" s="44" t="s">
        <v>55</v>
      </c>
      <c r="B73" s="532" t="s">
        <v>92</v>
      </c>
      <c r="C73" s="541" t="s">
        <v>30</v>
      </c>
      <c r="D73" s="534">
        <v>74</v>
      </c>
      <c r="E73" s="535">
        <v>45</v>
      </c>
      <c r="F73" s="535">
        <v>0</v>
      </c>
      <c r="G73" s="536">
        <f t="shared" si="8"/>
        <v>119</v>
      </c>
      <c r="H73" s="534">
        <v>90</v>
      </c>
      <c r="I73" s="535">
        <v>36</v>
      </c>
      <c r="J73" s="535">
        <v>3</v>
      </c>
      <c r="K73" s="536">
        <f t="shared" si="9"/>
        <v>126</v>
      </c>
      <c r="L73" s="534">
        <v>87</v>
      </c>
      <c r="M73" s="535">
        <v>34</v>
      </c>
      <c r="N73" s="535">
        <v>5</v>
      </c>
      <c r="O73" s="536">
        <f t="shared" si="10"/>
        <v>121</v>
      </c>
      <c r="P73" s="534">
        <v>81</v>
      </c>
      <c r="Q73" s="535">
        <v>43</v>
      </c>
      <c r="R73" s="535">
        <v>0</v>
      </c>
      <c r="S73" s="536">
        <f t="shared" si="11"/>
        <v>124</v>
      </c>
      <c r="T73" s="537">
        <f t="shared" si="12"/>
        <v>332</v>
      </c>
      <c r="U73" s="538">
        <f t="shared" si="12"/>
        <v>158</v>
      </c>
      <c r="V73" s="539">
        <f t="shared" si="13"/>
        <v>8</v>
      </c>
      <c r="W73" s="536">
        <f t="shared" si="13"/>
        <v>490</v>
      </c>
    </row>
    <row r="74" spans="1:23" ht="16.5" customHeight="1">
      <c r="A74" s="44" t="s">
        <v>56</v>
      </c>
      <c r="B74" s="532" t="s">
        <v>93</v>
      </c>
      <c r="C74" s="533" t="s">
        <v>30</v>
      </c>
      <c r="D74" s="534">
        <v>88</v>
      </c>
      <c r="E74" s="535">
        <v>36</v>
      </c>
      <c r="F74" s="535">
        <v>2</v>
      </c>
      <c r="G74" s="536">
        <f t="shared" si="8"/>
        <v>124</v>
      </c>
      <c r="H74" s="534">
        <v>77</v>
      </c>
      <c r="I74" s="535">
        <v>36</v>
      </c>
      <c r="J74" s="535">
        <v>1</v>
      </c>
      <c r="K74" s="536">
        <f t="shared" si="9"/>
        <v>113</v>
      </c>
      <c r="L74" s="534">
        <v>91</v>
      </c>
      <c r="M74" s="535">
        <v>34</v>
      </c>
      <c r="N74" s="535">
        <v>2</v>
      </c>
      <c r="O74" s="536">
        <f t="shared" si="10"/>
        <v>125</v>
      </c>
      <c r="P74" s="534">
        <v>90</v>
      </c>
      <c r="Q74" s="535">
        <v>34</v>
      </c>
      <c r="R74" s="535">
        <v>3</v>
      </c>
      <c r="S74" s="536">
        <f t="shared" si="11"/>
        <v>124</v>
      </c>
      <c r="T74" s="537">
        <f t="shared" si="12"/>
        <v>346</v>
      </c>
      <c r="U74" s="538">
        <f t="shared" si="12"/>
        <v>140</v>
      </c>
      <c r="V74" s="539">
        <f t="shared" si="13"/>
        <v>8</v>
      </c>
      <c r="W74" s="536">
        <f t="shared" si="13"/>
        <v>486</v>
      </c>
    </row>
    <row r="75" spans="1:23" ht="16.5" customHeight="1">
      <c r="A75" s="44" t="s">
        <v>57</v>
      </c>
      <c r="B75" s="532" t="s">
        <v>94</v>
      </c>
      <c r="C75" s="533" t="s">
        <v>76</v>
      </c>
      <c r="D75" s="534">
        <v>85</v>
      </c>
      <c r="E75" s="535">
        <v>47</v>
      </c>
      <c r="F75" s="535">
        <v>2</v>
      </c>
      <c r="G75" s="536">
        <f t="shared" si="8"/>
        <v>132</v>
      </c>
      <c r="H75" s="534">
        <v>78</v>
      </c>
      <c r="I75" s="535">
        <v>27</v>
      </c>
      <c r="J75" s="535">
        <v>1</v>
      </c>
      <c r="K75" s="536">
        <f t="shared" si="9"/>
        <v>105</v>
      </c>
      <c r="L75" s="534">
        <v>70</v>
      </c>
      <c r="M75" s="535">
        <v>33</v>
      </c>
      <c r="N75" s="535">
        <v>0</v>
      </c>
      <c r="O75" s="536">
        <f t="shared" si="10"/>
        <v>103</v>
      </c>
      <c r="P75" s="534">
        <v>78</v>
      </c>
      <c r="Q75" s="535">
        <v>45</v>
      </c>
      <c r="R75" s="535">
        <v>3</v>
      </c>
      <c r="S75" s="536">
        <f t="shared" si="11"/>
        <v>123</v>
      </c>
      <c r="T75" s="537">
        <f t="shared" si="12"/>
        <v>311</v>
      </c>
      <c r="U75" s="538">
        <f t="shared" si="12"/>
        <v>152</v>
      </c>
      <c r="V75" s="539">
        <f t="shared" si="13"/>
        <v>6</v>
      </c>
      <c r="W75" s="536">
        <f t="shared" si="13"/>
        <v>463</v>
      </c>
    </row>
    <row r="76" spans="1:23" ht="16.5" customHeight="1">
      <c r="A76" s="44" t="s">
        <v>58</v>
      </c>
      <c r="B76" s="532" t="s">
        <v>95</v>
      </c>
      <c r="C76" s="533" t="s">
        <v>32</v>
      </c>
      <c r="D76" s="534">
        <v>75</v>
      </c>
      <c r="E76" s="535">
        <v>26</v>
      </c>
      <c r="F76" s="535">
        <v>3</v>
      </c>
      <c r="G76" s="536">
        <f t="shared" si="8"/>
        <v>101</v>
      </c>
      <c r="H76" s="534">
        <v>78</v>
      </c>
      <c r="I76" s="535">
        <v>26</v>
      </c>
      <c r="J76" s="535">
        <v>2</v>
      </c>
      <c r="K76" s="536">
        <f t="shared" si="9"/>
        <v>104</v>
      </c>
      <c r="L76" s="534">
        <v>84</v>
      </c>
      <c r="M76" s="535">
        <v>45</v>
      </c>
      <c r="N76" s="535">
        <v>2</v>
      </c>
      <c r="O76" s="536">
        <f t="shared" si="10"/>
        <v>129</v>
      </c>
      <c r="P76" s="534">
        <v>91</v>
      </c>
      <c r="Q76" s="535">
        <v>36</v>
      </c>
      <c r="R76" s="535">
        <v>2</v>
      </c>
      <c r="S76" s="536">
        <f t="shared" si="11"/>
        <v>127</v>
      </c>
      <c r="T76" s="537">
        <f t="shared" si="12"/>
        <v>328</v>
      </c>
      <c r="U76" s="538">
        <f t="shared" si="12"/>
        <v>133</v>
      </c>
      <c r="V76" s="539">
        <f t="shared" si="13"/>
        <v>9</v>
      </c>
      <c r="W76" s="536">
        <f t="shared" si="13"/>
        <v>461</v>
      </c>
    </row>
    <row r="77" spans="1:23" ht="16.5" customHeight="1" thickBot="1">
      <c r="A77" s="45" t="s">
        <v>59</v>
      </c>
      <c r="B77" s="542" t="s">
        <v>96</v>
      </c>
      <c r="C77" s="543" t="s">
        <v>19</v>
      </c>
      <c r="D77" s="544">
        <v>72</v>
      </c>
      <c r="E77" s="545">
        <v>25</v>
      </c>
      <c r="F77" s="545">
        <v>1</v>
      </c>
      <c r="G77" s="546">
        <f t="shared" si="8"/>
        <v>97</v>
      </c>
      <c r="H77" s="544">
        <v>78</v>
      </c>
      <c r="I77" s="545">
        <v>34</v>
      </c>
      <c r="J77" s="545">
        <v>2</v>
      </c>
      <c r="K77" s="546">
        <f t="shared" si="9"/>
        <v>112</v>
      </c>
      <c r="L77" s="544">
        <v>73</v>
      </c>
      <c r="M77" s="545">
        <v>33</v>
      </c>
      <c r="N77" s="545">
        <v>7</v>
      </c>
      <c r="O77" s="546">
        <f t="shared" si="10"/>
        <v>106</v>
      </c>
      <c r="P77" s="544">
        <v>84</v>
      </c>
      <c r="Q77" s="545">
        <v>23</v>
      </c>
      <c r="R77" s="545">
        <v>4</v>
      </c>
      <c r="S77" s="546">
        <f t="shared" si="11"/>
        <v>107</v>
      </c>
      <c r="T77" s="547">
        <f t="shared" si="12"/>
        <v>307</v>
      </c>
      <c r="U77" s="548">
        <f t="shared" si="12"/>
        <v>115</v>
      </c>
      <c r="V77" s="549">
        <f t="shared" si="13"/>
        <v>14</v>
      </c>
      <c r="W77" s="546">
        <f t="shared" si="13"/>
        <v>422</v>
      </c>
    </row>
    <row r="78" spans="2:17" ht="16.5" customHeight="1">
      <c r="B78" s="1"/>
      <c r="C78" s="1"/>
      <c r="D78" s="2"/>
      <c r="E78" s="2"/>
      <c r="F78" s="2"/>
      <c r="G78" s="2"/>
      <c r="I78" s="2"/>
      <c r="J78" s="2"/>
      <c r="K78" s="2"/>
      <c r="L78" s="2"/>
      <c r="M78" s="2"/>
      <c r="N78" s="2"/>
      <c r="O78" s="2"/>
      <c r="P78" s="2"/>
      <c r="Q78" s="1"/>
    </row>
    <row r="79" spans="2:17" ht="12.75">
      <c r="B79" s="1"/>
      <c r="C79" s="1"/>
      <c r="D79" s="2"/>
      <c r="E79" s="2"/>
      <c r="F79" s="2"/>
      <c r="G79" s="2"/>
      <c r="I79" s="2"/>
      <c r="J79" s="2"/>
      <c r="K79" s="2"/>
      <c r="L79" s="2"/>
      <c r="M79" s="2"/>
      <c r="N79" s="2"/>
      <c r="O79" s="2"/>
      <c r="P79" s="2"/>
      <c r="Q79" s="1"/>
    </row>
    <row r="80" spans="2:17" ht="12.75">
      <c r="B80" s="1"/>
      <c r="C80" s="1"/>
      <c r="D80" s="2"/>
      <c r="E80" s="2"/>
      <c r="F80" s="2"/>
      <c r="G80" s="2"/>
      <c r="I80" s="2"/>
      <c r="J80" s="2"/>
      <c r="K80" s="2"/>
      <c r="L80" s="2"/>
      <c r="M80" s="2"/>
      <c r="N80" s="2"/>
      <c r="O80" s="2"/>
      <c r="P80" s="2"/>
      <c r="Q80" s="1"/>
    </row>
    <row r="81" spans="2:17" ht="12.75">
      <c r="B81" s="1"/>
      <c r="C81" s="1"/>
      <c r="D81" s="2"/>
      <c r="E81" s="2"/>
      <c r="F81" s="2"/>
      <c r="G81" s="2"/>
      <c r="I81" s="2"/>
      <c r="J81" s="2"/>
      <c r="K81" s="2"/>
      <c r="L81" s="2"/>
      <c r="M81" s="2"/>
      <c r="N81" s="2"/>
      <c r="O81" s="2"/>
      <c r="P81" s="2"/>
      <c r="Q81" s="1"/>
    </row>
    <row r="82" spans="2:17" ht="12.75">
      <c r="B82" s="1"/>
      <c r="C82" s="1"/>
      <c r="D82" s="2"/>
      <c r="E82" s="2"/>
      <c r="F82" s="2"/>
      <c r="G82" s="2"/>
      <c r="I82" s="2"/>
      <c r="J82" s="2"/>
      <c r="K82" s="2"/>
      <c r="L82" s="2"/>
      <c r="M82" s="2"/>
      <c r="N82" s="2"/>
      <c r="O82" s="2"/>
      <c r="P82" s="2"/>
      <c r="Q82" s="1"/>
    </row>
    <row r="83" spans="2:17" ht="12.75">
      <c r="B83" s="1"/>
      <c r="C83" s="1"/>
      <c r="D83" s="2"/>
      <c r="E83" s="2"/>
      <c r="F83" s="2"/>
      <c r="G83" s="2"/>
      <c r="I83" s="2"/>
      <c r="J83" s="2"/>
      <c r="K83" s="2"/>
      <c r="L83" s="2"/>
      <c r="M83" s="2"/>
      <c r="N83" s="2"/>
      <c r="O83" s="2"/>
      <c r="P83" s="2"/>
      <c r="Q83" s="1"/>
    </row>
    <row r="84" spans="2:17" ht="12.75">
      <c r="B84" s="1"/>
      <c r="C84" s="1"/>
      <c r="D84" s="2"/>
      <c r="E84" s="2"/>
      <c r="F84" s="2"/>
      <c r="G84" s="2"/>
      <c r="I84" s="2"/>
      <c r="J84" s="2"/>
      <c r="K84" s="2"/>
      <c r="L84" s="2"/>
      <c r="M84" s="2"/>
      <c r="N84" s="2"/>
      <c r="O84" s="2"/>
      <c r="P84" s="2"/>
      <c r="Q84" s="1"/>
    </row>
    <row r="85" spans="2:17" ht="12.75">
      <c r="B85" s="1"/>
      <c r="C85" s="1"/>
      <c r="D85" s="2"/>
      <c r="E85" s="2"/>
      <c r="F85" s="2"/>
      <c r="G85" s="2"/>
      <c r="I85" s="2"/>
      <c r="J85" s="2"/>
      <c r="K85" s="2"/>
      <c r="L85" s="2"/>
      <c r="M85" s="2"/>
      <c r="N85" s="2"/>
      <c r="O85" s="2"/>
      <c r="P85" s="2"/>
      <c r="Q85" s="1"/>
    </row>
    <row r="86" spans="2:17" ht="12.75">
      <c r="B86" s="1"/>
      <c r="C86" s="1"/>
      <c r="D86" s="2"/>
      <c r="E86" s="2"/>
      <c r="F86" s="2"/>
      <c r="G86" s="2"/>
      <c r="I86" s="2"/>
      <c r="J86" s="2"/>
      <c r="K86" s="2"/>
      <c r="L86" s="2"/>
      <c r="M86" s="2"/>
      <c r="N86" s="2"/>
      <c r="O86" s="2"/>
      <c r="P86" s="2"/>
      <c r="Q86" s="1"/>
    </row>
    <row r="87" spans="2:17" ht="12.75">
      <c r="B87" s="1"/>
      <c r="C87" s="1"/>
      <c r="D87" s="2"/>
      <c r="E87" s="2"/>
      <c r="F87" s="2"/>
      <c r="G87" s="2"/>
      <c r="I87" s="2"/>
      <c r="J87" s="2"/>
      <c r="K87" s="2"/>
      <c r="L87" s="2"/>
      <c r="M87" s="2"/>
      <c r="N87" s="2"/>
      <c r="O87" s="2"/>
      <c r="P87" s="2"/>
      <c r="Q87" s="1"/>
    </row>
    <row r="88" spans="2:17" ht="12.75">
      <c r="B88" s="1"/>
      <c r="C88" s="1"/>
      <c r="D88" s="2"/>
      <c r="E88" s="2"/>
      <c r="F88" s="2"/>
      <c r="G88" s="2"/>
      <c r="I88" s="2"/>
      <c r="J88" s="2"/>
      <c r="K88" s="2"/>
      <c r="L88" s="2"/>
      <c r="M88" s="2"/>
      <c r="N88" s="2"/>
      <c r="O88" s="2"/>
      <c r="P88" s="2"/>
      <c r="Q88" s="1"/>
    </row>
    <row r="89" spans="2:17" ht="12.75">
      <c r="B89" s="1"/>
      <c r="C89" s="1"/>
      <c r="D89" s="2"/>
      <c r="E89" s="2"/>
      <c r="F89" s="2"/>
      <c r="G89" s="2"/>
      <c r="I89" s="2"/>
      <c r="J89" s="2"/>
      <c r="K89" s="2"/>
      <c r="L89" s="2"/>
      <c r="M89" s="2"/>
      <c r="N89" s="2"/>
      <c r="O89" s="2"/>
      <c r="P89" s="2"/>
      <c r="Q89" s="1"/>
    </row>
    <row r="90" spans="2:17" ht="12.75">
      <c r="B90" s="1"/>
      <c r="C90" s="1"/>
      <c r="D90" s="2"/>
      <c r="E90" s="2"/>
      <c r="F90" s="2"/>
      <c r="G90" s="2"/>
      <c r="I90" s="2"/>
      <c r="J90" s="2"/>
      <c r="K90" s="2"/>
      <c r="L90" s="2"/>
      <c r="M90" s="2"/>
      <c r="N90" s="2"/>
      <c r="O90" s="2"/>
      <c r="P90" s="2"/>
      <c r="Q90" s="1"/>
    </row>
    <row r="91" spans="2:17" ht="12.75">
      <c r="B91" s="1"/>
      <c r="C91" s="1"/>
      <c r="D91" s="2"/>
      <c r="E91" s="2"/>
      <c r="F91" s="2"/>
      <c r="G91" s="2"/>
      <c r="I91" s="2"/>
      <c r="J91" s="2"/>
      <c r="K91" s="2"/>
      <c r="L91" s="2"/>
      <c r="M91" s="2"/>
      <c r="N91" s="2"/>
      <c r="O91" s="2"/>
      <c r="P91" s="2"/>
      <c r="Q91" s="1"/>
    </row>
    <row r="92" spans="2:17" ht="12.75">
      <c r="B92" s="1"/>
      <c r="C92" s="1"/>
      <c r="D92" s="2"/>
      <c r="E92" s="2"/>
      <c r="F92" s="2"/>
      <c r="G92" s="2"/>
      <c r="I92" s="2"/>
      <c r="J92" s="2"/>
      <c r="K92" s="2"/>
      <c r="L92" s="2"/>
      <c r="M92" s="2"/>
      <c r="N92" s="2"/>
      <c r="O92" s="2"/>
      <c r="P92" s="2"/>
      <c r="Q92" s="1"/>
    </row>
    <row r="93" spans="2:17" ht="12.75">
      <c r="B93" s="1"/>
      <c r="C93" s="1"/>
      <c r="D93" s="2"/>
      <c r="E93" s="2"/>
      <c r="F93" s="2"/>
      <c r="G93" s="2"/>
      <c r="I93" s="2"/>
      <c r="J93" s="2"/>
      <c r="K93" s="2"/>
      <c r="L93" s="2"/>
      <c r="M93" s="2"/>
      <c r="N93" s="2"/>
      <c r="O93" s="2"/>
      <c r="P93" s="2"/>
      <c r="Q93" s="1"/>
    </row>
    <row r="94" spans="2:17" ht="12.75">
      <c r="B94" s="1"/>
      <c r="C94" s="1"/>
      <c r="D94" s="2"/>
      <c r="E94" s="2"/>
      <c r="F94" s="2"/>
      <c r="G94" s="2"/>
      <c r="I94" s="2"/>
      <c r="J94" s="2"/>
      <c r="K94" s="2"/>
      <c r="L94" s="2"/>
      <c r="M94" s="2"/>
      <c r="N94" s="2"/>
      <c r="O94" s="2"/>
      <c r="P94" s="2"/>
      <c r="Q94" s="1"/>
    </row>
    <row r="95" spans="2:17" ht="12.75">
      <c r="B95" s="1"/>
      <c r="C95" s="1"/>
      <c r="D95" s="2"/>
      <c r="E95" s="2"/>
      <c r="F95" s="2"/>
      <c r="G95" s="2"/>
      <c r="I95" s="2"/>
      <c r="J95" s="2"/>
      <c r="K95" s="2"/>
      <c r="L95" s="2"/>
      <c r="M95" s="2"/>
      <c r="N95" s="2"/>
      <c r="O95" s="2"/>
      <c r="P95" s="2"/>
      <c r="Q95" s="1"/>
    </row>
    <row r="96" spans="2:17" ht="12.75">
      <c r="B96" s="1"/>
      <c r="C96" s="1"/>
      <c r="D96" s="2"/>
      <c r="E96" s="2"/>
      <c r="F96" s="2"/>
      <c r="G96" s="2"/>
      <c r="I96" s="2"/>
      <c r="J96" s="2"/>
      <c r="K96" s="2"/>
      <c r="L96" s="2"/>
      <c r="M96" s="2"/>
      <c r="N96" s="2"/>
      <c r="O96" s="2"/>
      <c r="P96" s="2"/>
      <c r="Q96" s="1"/>
    </row>
    <row r="97" spans="2:17" ht="12.75">
      <c r="B97" s="1"/>
      <c r="C97" s="1"/>
      <c r="D97" s="2"/>
      <c r="E97" s="2"/>
      <c r="F97" s="2"/>
      <c r="G97" s="2"/>
      <c r="I97" s="2"/>
      <c r="J97" s="2"/>
      <c r="K97" s="2"/>
      <c r="L97" s="2"/>
      <c r="M97" s="2"/>
      <c r="N97" s="2"/>
      <c r="O97" s="2"/>
      <c r="P97" s="2"/>
      <c r="Q97" s="1"/>
    </row>
    <row r="98" spans="2:17" ht="12.75">
      <c r="B98" s="1"/>
      <c r="C98" s="1"/>
      <c r="D98" s="2"/>
      <c r="E98" s="2"/>
      <c r="F98" s="2"/>
      <c r="G98" s="2"/>
      <c r="I98" s="2"/>
      <c r="J98" s="2"/>
      <c r="K98" s="2"/>
      <c r="L98" s="2"/>
      <c r="M98" s="2"/>
      <c r="N98" s="2"/>
      <c r="O98" s="2"/>
      <c r="P98" s="2"/>
      <c r="Q98" s="1"/>
    </row>
    <row r="99" spans="2:17" ht="12.75">
      <c r="B99" s="1"/>
      <c r="C99" s="1"/>
      <c r="D99" s="2"/>
      <c r="E99" s="2"/>
      <c r="F99" s="2"/>
      <c r="G99" s="2"/>
      <c r="I99" s="2"/>
      <c r="J99" s="2"/>
      <c r="K99" s="2"/>
      <c r="L99" s="2"/>
      <c r="M99" s="2"/>
      <c r="N99" s="2"/>
      <c r="O99" s="2"/>
      <c r="P99" s="2"/>
      <c r="Q99" s="1"/>
    </row>
    <row r="100" spans="2:17" ht="12.75">
      <c r="B100" s="1"/>
      <c r="C100" s="1"/>
      <c r="D100" s="2"/>
      <c r="E100" s="2"/>
      <c r="F100" s="2"/>
      <c r="G100" s="2"/>
      <c r="I100" s="2"/>
      <c r="J100" s="2"/>
      <c r="K100" s="2"/>
      <c r="L100" s="2"/>
      <c r="M100" s="2"/>
      <c r="N100" s="2"/>
      <c r="O100" s="2"/>
      <c r="P100" s="2"/>
      <c r="Q100" s="1"/>
    </row>
    <row r="101" spans="2:17" ht="12.75">
      <c r="B101" s="1"/>
      <c r="C101" s="1"/>
      <c r="D101" s="2"/>
      <c r="E101" s="2"/>
      <c r="F101" s="2"/>
      <c r="G101" s="2"/>
      <c r="I101" s="2"/>
      <c r="J101" s="2"/>
      <c r="K101" s="2"/>
      <c r="L101" s="2"/>
      <c r="M101" s="2"/>
      <c r="N101" s="2"/>
      <c r="O101" s="2"/>
      <c r="P101" s="2"/>
      <c r="Q101" s="1"/>
    </row>
    <row r="102" spans="2:17" ht="12.75">
      <c r="B102" s="1"/>
      <c r="C102" s="1"/>
      <c r="D102" s="2"/>
      <c r="E102" s="2"/>
      <c r="F102" s="2"/>
      <c r="G102" s="2"/>
      <c r="I102" s="2"/>
      <c r="J102" s="2"/>
      <c r="K102" s="2"/>
      <c r="L102" s="2"/>
      <c r="M102" s="2"/>
      <c r="N102" s="2"/>
      <c r="O102" s="2"/>
      <c r="P102" s="2"/>
      <c r="Q102" s="1"/>
    </row>
    <row r="103" spans="2:17" ht="12.75">
      <c r="B103" s="1"/>
      <c r="C103" s="1"/>
      <c r="D103" s="2"/>
      <c r="E103" s="2"/>
      <c r="F103" s="2"/>
      <c r="G103" s="2"/>
      <c r="I103" s="2"/>
      <c r="J103" s="2"/>
      <c r="K103" s="2"/>
      <c r="L103" s="2"/>
      <c r="M103" s="2"/>
      <c r="N103" s="2"/>
      <c r="O103" s="2"/>
      <c r="P103" s="2"/>
      <c r="Q103" s="1"/>
    </row>
    <row r="104" spans="2:17" ht="12.75">
      <c r="B104" s="1"/>
      <c r="C104" s="1"/>
      <c r="D104" s="2"/>
      <c r="E104" s="2"/>
      <c r="F104" s="2"/>
      <c r="G104" s="2"/>
      <c r="I104" s="2"/>
      <c r="J104" s="2"/>
      <c r="K104" s="2"/>
      <c r="L104" s="2"/>
      <c r="M104" s="2"/>
      <c r="N104" s="2"/>
      <c r="O104" s="2"/>
      <c r="P104" s="2"/>
      <c r="Q104" s="1"/>
    </row>
    <row r="105" spans="2:17" ht="12.75">
      <c r="B105" s="1"/>
      <c r="C105" s="1"/>
      <c r="D105" s="2"/>
      <c r="E105" s="2"/>
      <c r="F105" s="2"/>
      <c r="G105" s="2"/>
      <c r="I105" s="2"/>
      <c r="J105" s="2"/>
      <c r="K105" s="2"/>
      <c r="L105" s="2"/>
      <c r="M105" s="2"/>
      <c r="N105" s="2"/>
      <c r="O105" s="2"/>
      <c r="P105" s="2"/>
      <c r="Q105" s="1"/>
    </row>
    <row r="106" spans="2:17" ht="12.75">
      <c r="B106" s="1"/>
      <c r="C106" s="1"/>
      <c r="D106" s="2"/>
      <c r="E106" s="2"/>
      <c r="F106" s="2"/>
      <c r="G106" s="2"/>
      <c r="I106" s="2"/>
      <c r="J106" s="2"/>
      <c r="K106" s="2"/>
      <c r="L106" s="2"/>
      <c r="M106" s="2"/>
      <c r="N106" s="2"/>
      <c r="O106" s="2"/>
      <c r="P106" s="2"/>
      <c r="Q106" s="1"/>
    </row>
    <row r="107" spans="2:17" ht="12.75">
      <c r="B107" s="1"/>
      <c r="C107" s="1"/>
      <c r="D107" s="2"/>
      <c r="E107" s="2"/>
      <c r="F107" s="2"/>
      <c r="G107" s="2"/>
      <c r="I107" s="2"/>
      <c r="J107" s="2"/>
      <c r="K107" s="2"/>
      <c r="L107" s="2"/>
      <c r="M107" s="2"/>
      <c r="N107" s="2"/>
      <c r="O107" s="2"/>
      <c r="P107" s="2"/>
      <c r="Q107" s="1"/>
    </row>
    <row r="108" spans="2:17" ht="12.75">
      <c r="B108" s="1"/>
      <c r="C108" s="1"/>
      <c r="D108" s="2"/>
      <c r="E108" s="2"/>
      <c r="F108" s="2"/>
      <c r="G108" s="2"/>
      <c r="I108" s="2"/>
      <c r="J108" s="2"/>
      <c r="K108" s="2"/>
      <c r="L108" s="2"/>
      <c r="M108" s="2"/>
      <c r="N108" s="2"/>
      <c r="O108" s="2"/>
      <c r="P108" s="2"/>
      <c r="Q108" s="1"/>
    </row>
    <row r="109" spans="2:17" ht="12.75">
      <c r="B109" s="1"/>
      <c r="C109" s="1"/>
      <c r="D109" s="2"/>
      <c r="E109" s="2"/>
      <c r="F109" s="2"/>
      <c r="G109" s="2"/>
      <c r="I109" s="2"/>
      <c r="J109" s="2"/>
      <c r="K109" s="2"/>
      <c r="L109" s="2"/>
      <c r="M109" s="2"/>
      <c r="N109" s="2"/>
      <c r="O109" s="2"/>
      <c r="P109" s="2"/>
      <c r="Q109" s="1"/>
    </row>
    <row r="110" spans="2:17" ht="12.75">
      <c r="B110" s="1"/>
      <c r="C110" s="1"/>
      <c r="D110" s="2"/>
      <c r="E110" s="2"/>
      <c r="F110" s="2"/>
      <c r="G110" s="2"/>
      <c r="I110" s="2"/>
      <c r="J110" s="2"/>
      <c r="K110" s="2"/>
      <c r="L110" s="2"/>
      <c r="M110" s="2"/>
      <c r="N110" s="2"/>
      <c r="O110" s="2"/>
      <c r="P110" s="2"/>
      <c r="Q110" s="1"/>
    </row>
    <row r="111" spans="2:17" ht="12.75">
      <c r="B111" s="1"/>
      <c r="C111" s="1"/>
      <c r="D111" s="2"/>
      <c r="E111" s="2"/>
      <c r="F111" s="2"/>
      <c r="G111" s="2"/>
      <c r="I111" s="2"/>
      <c r="J111" s="2"/>
      <c r="K111" s="2"/>
      <c r="L111" s="2"/>
      <c r="M111" s="2"/>
      <c r="N111" s="2"/>
      <c r="O111" s="2"/>
      <c r="P111" s="2"/>
      <c r="Q111" s="1"/>
    </row>
    <row r="112" spans="2:17" ht="12.75">
      <c r="B112" s="1"/>
      <c r="C112" s="1"/>
      <c r="D112" s="2"/>
      <c r="E112" s="2"/>
      <c r="F112" s="2"/>
      <c r="G112" s="2"/>
      <c r="I112" s="2"/>
      <c r="J112" s="2"/>
      <c r="K112" s="2"/>
      <c r="L112" s="2"/>
      <c r="M112" s="2"/>
      <c r="N112" s="2"/>
      <c r="O112" s="2"/>
      <c r="P112" s="2"/>
      <c r="Q112" s="1"/>
    </row>
    <row r="113" spans="2:17" ht="12.75">
      <c r="B113" s="1"/>
      <c r="C113" s="1"/>
      <c r="D113" s="2"/>
      <c r="E113" s="2"/>
      <c r="F113" s="2"/>
      <c r="G113" s="2"/>
      <c r="I113" s="2"/>
      <c r="J113" s="2"/>
      <c r="K113" s="2"/>
      <c r="L113" s="2"/>
      <c r="M113" s="2"/>
      <c r="N113" s="2"/>
      <c r="O113" s="2"/>
      <c r="P113" s="2"/>
      <c r="Q113" s="1"/>
    </row>
    <row r="114" spans="2:17" ht="12.75">
      <c r="B114" s="1"/>
      <c r="C114" s="1"/>
      <c r="D114" s="2"/>
      <c r="E114" s="2"/>
      <c r="F114" s="2"/>
      <c r="G114" s="2"/>
      <c r="I114" s="2"/>
      <c r="J114" s="2"/>
      <c r="K114" s="2"/>
      <c r="L114" s="2"/>
      <c r="M114" s="2"/>
      <c r="N114" s="2"/>
      <c r="O114" s="2"/>
      <c r="P114" s="2"/>
      <c r="Q114" s="1"/>
    </row>
    <row r="115" spans="2:17" ht="12.75">
      <c r="B115" s="1"/>
      <c r="C115" s="1"/>
      <c r="D115" s="2"/>
      <c r="E115" s="2"/>
      <c r="F115" s="2"/>
      <c r="G115" s="2"/>
      <c r="I115" s="2"/>
      <c r="J115" s="2"/>
      <c r="K115" s="2"/>
      <c r="L115" s="2"/>
      <c r="M115" s="2"/>
      <c r="N115" s="2"/>
      <c r="O115" s="2"/>
      <c r="P115" s="2"/>
      <c r="Q115" s="1"/>
    </row>
    <row r="116" spans="2:17" ht="12.75">
      <c r="B116" s="1"/>
      <c r="C116" s="1"/>
      <c r="D116" s="2"/>
      <c r="E116" s="2"/>
      <c r="F116" s="2"/>
      <c r="G116" s="2"/>
      <c r="I116" s="2"/>
      <c r="J116" s="2"/>
      <c r="K116" s="2"/>
      <c r="L116" s="2"/>
      <c r="M116" s="2"/>
      <c r="N116" s="2"/>
      <c r="O116" s="2"/>
      <c r="P116" s="2"/>
      <c r="Q116" s="1"/>
    </row>
    <row r="117" spans="2:17" ht="12.75">
      <c r="B117" s="1"/>
      <c r="C117" s="1"/>
      <c r="D117" s="2"/>
      <c r="E117" s="2"/>
      <c r="F117" s="2"/>
      <c r="G117" s="2"/>
      <c r="I117" s="2"/>
      <c r="J117" s="2"/>
      <c r="K117" s="2"/>
      <c r="L117" s="2"/>
      <c r="M117" s="2"/>
      <c r="N117" s="2"/>
      <c r="O117" s="2"/>
      <c r="P117" s="2"/>
      <c r="Q117" s="1"/>
    </row>
    <row r="118" spans="2:17" ht="12.75">
      <c r="B118" s="1"/>
      <c r="C118" s="1"/>
      <c r="D118" s="2"/>
      <c r="E118" s="2"/>
      <c r="F118" s="2"/>
      <c r="G118" s="2"/>
      <c r="I118" s="2"/>
      <c r="J118" s="2"/>
      <c r="K118" s="2"/>
      <c r="L118" s="2"/>
      <c r="M118" s="2"/>
      <c r="N118" s="2"/>
      <c r="O118" s="2"/>
      <c r="P118" s="2"/>
      <c r="Q118" s="1"/>
    </row>
    <row r="119" spans="2:17" ht="12.75">
      <c r="B119" s="1"/>
      <c r="C119" s="1"/>
      <c r="D119" s="2"/>
      <c r="E119" s="2"/>
      <c r="F119" s="2"/>
      <c r="G119" s="2"/>
      <c r="I119" s="2"/>
      <c r="J119" s="2"/>
      <c r="K119" s="2"/>
      <c r="L119" s="2"/>
      <c r="M119" s="2"/>
      <c r="N119" s="2"/>
      <c r="O119" s="2"/>
      <c r="P119" s="2"/>
      <c r="Q119" s="1"/>
    </row>
    <row r="120" spans="2:17" ht="12.75">
      <c r="B120" s="1"/>
      <c r="C120" s="1"/>
      <c r="D120" s="2"/>
      <c r="E120" s="2"/>
      <c r="F120" s="2"/>
      <c r="G120" s="2"/>
      <c r="I120" s="2"/>
      <c r="J120" s="2"/>
      <c r="K120" s="2"/>
      <c r="L120" s="2"/>
      <c r="M120" s="2"/>
      <c r="N120" s="2"/>
      <c r="O120" s="2"/>
      <c r="P120" s="2"/>
      <c r="Q120" s="1"/>
    </row>
    <row r="121" spans="2:17" ht="12.75">
      <c r="B121" s="1"/>
      <c r="C121" s="1"/>
      <c r="D121" s="2"/>
      <c r="E121" s="2"/>
      <c r="F121" s="2"/>
      <c r="G121" s="2"/>
      <c r="I121" s="2"/>
      <c r="J121" s="2"/>
      <c r="K121" s="2"/>
      <c r="L121" s="2"/>
      <c r="M121" s="2"/>
      <c r="N121" s="2"/>
      <c r="O121" s="2"/>
      <c r="P121" s="2"/>
      <c r="Q121" s="1"/>
    </row>
    <row r="122" spans="2:17" ht="12.75">
      <c r="B122" s="1"/>
      <c r="C122" s="1"/>
      <c r="D122" s="2"/>
      <c r="E122" s="2"/>
      <c r="F122" s="2"/>
      <c r="G122" s="2"/>
      <c r="I122" s="2"/>
      <c r="J122" s="2"/>
      <c r="K122" s="2"/>
      <c r="L122" s="2"/>
      <c r="M122" s="2"/>
      <c r="N122" s="2"/>
      <c r="O122" s="2"/>
      <c r="P122" s="2"/>
      <c r="Q122" s="1"/>
    </row>
    <row r="123" spans="2:17" ht="12.75">
      <c r="B123" s="1"/>
      <c r="C123" s="1"/>
      <c r="D123" s="2"/>
      <c r="E123" s="2"/>
      <c r="F123" s="2"/>
      <c r="G123" s="2"/>
      <c r="I123" s="2"/>
      <c r="J123" s="2"/>
      <c r="K123" s="2"/>
      <c r="L123" s="2"/>
      <c r="M123" s="2"/>
      <c r="N123" s="2"/>
      <c r="O123" s="2"/>
      <c r="P123" s="2"/>
      <c r="Q123" s="1"/>
    </row>
    <row r="124" spans="2:17" ht="12.75">
      <c r="B124" s="1"/>
      <c r="C124" s="1"/>
      <c r="D124" s="2"/>
      <c r="E124" s="2"/>
      <c r="F124" s="2"/>
      <c r="G124" s="2"/>
      <c r="I124" s="2"/>
      <c r="J124" s="2"/>
      <c r="K124" s="2"/>
      <c r="L124" s="2"/>
      <c r="M124" s="2"/>
      <c r="N124" s="2"/>
      <c r="O124" s="2"/>
      <c r="P124" s="2"/>
      <c r="Q124" s="1"/>
    </row>
    <row r="125" spans="2:17" ht="12.75">
      <c r="B125" s="1"/>
      <c r="C125" s="1"/>
      <c r="D125" s="2"/>
      <c r="E125" s="2"/>
      <c r="F125" s="2"/>
      <c r="G125" s="2"/>
      <c r="I125" s="2"/>
      <c r="J125" s="2"/>
      <c r="K125" s="2"/>
      <c r="L125" s="2"/>
      <c r="M125" s="2"/>
      <c r="N125" s="2"/>
      <c r="O125" s="2"/>
      <c r="P125" s="2"/>
      <c r="Q125" s="1"/>
    </row>
    <row r="126" spans="2:17" ht="12.75">
      <c r="B126" s="1"/>
      <c r="C126" s="1"/>
      <c r="D126" s="2"/>
      <c r="E126" s="2"/>
      <c r="F126" s="2"/>
      <c r="G126" s="2"/>
      <c r="I126" s="2"/>
      <c r="J126" s="2"/>
      <c r="K126" s="2"/>
      <c r="L126" s="2"/>
      <c r="M126" s="2"/>
      <c r="N126" s="2"/>
      <c r="O126" s="2"/>
      <c r="P126" s="2"/>
      <c r="Q126" s="1"/>
    </row>
    <row r="127" spans="2:17" ht="12.75">
      <c r="B127" s="1"/>
      <c r="C127" s="1"/>
      <c r="D127" s="2"/>
      <c r="E127" s="2"/>
      <c r="F127" s="2"/>
      <c r="G127" s="2"/>
      <c r="I127" s="2"/>
      <c r="J127" s="2"/>
      <c r="K127" s="2"/>
      <c r="L127" s="2"/>
      <c r="M127" s="2"/>
      <c r="N127" s="2"/>
      <c r="O127" s="2"/>
      <c r="P127" s="2"/>
      <c r="Q127" s="1"/>
    </row>
    <row r="128" spans="2:17" ht="12.75">
      <c r="B128" s="1"/>
      <c r="C128" s="1"/>
      <c r="D128" s="2"/>
      <c r="E128" s="2"/>
      <c r="F128" s="2"/>
      <c r="G128" s="2"/>
      <c r="I128" s="2"/>
      <c r="J128" s="2"/>
      <c r="K128" s="2"/>
      <c r="L128" s="2"/>
      <c r="M128" s="2"/>
      <c r="N128" s="2"/>
      <c r="O128" s="2"/>
      <c r="P128" s="2"/>
      <c r="Q128" s="1"/>
    </row>
    <row r="129" spans="2:17" ht="12.75">
      <c r="B129" s="1"/>
      <c r="C129" s="1"/>
      <c r="D129" s="2"/>
      <c r="E129" s="2"/>
      <c r="F129" s="2"/>
      <c r="G129" s="2"/>
      <c r="I129" s="2"/>
      <c r="J129" s="2"/>
      <c r="K129" s="2"/>
      <c r="L129" s="2"/>
      <c r="M129" s="2"/>
      <c r="N129" s="2"/>
      <c r="O129" s="2"/>
      <c r="P129" s="2"/>
      <c r="Q129" s="1"/>
    </row>
    <row r="130" spans="2:17" ht="12.75">
      <c r="B130" s="1"/>
      <c r="C130" s="1"/>
      <c r="D130" s="2"/>
      <c r="E130" s="2"/>
      <c r="F130" s="2"/>
      <c r="G130" s="2"/>
      <c r="I130" s="2"/>
      <c r="J130" s="2"/>
      <c r="K130" s="2"/>
      <c r="L130" s="2"/>
      <c r="M130" s="2"/>
      <c r="N130" s="2"/>
      <c r="O130" s="2"/>
      <c r="P130" s="2"/>
      <c r="Q130" s="1"/>
    </row>
    <row r="131" spans="2:17" ht="12.75">
      <c r="B131" s="1"/>
      <c r="C131" s="1"/>
      <c r="D131" s="2"/>
      <c r="E131" s="2"/>
      <c r="F131" s="2"/>
      <c r="G131" s="2"/>
      <c r="I131" s="2"/>
      <c r="J131" s="2"/>
      <c r="K131" s="2"/>
      <c r="L131" s="2"/>
      <c r="M131" s="2"/>
      <c r="N131" s="2"/>
      <c r="O131" s="2"/>
      <c r="P131" s="2"/>
      <c r="Q131" s="1"/>
    </row>
    <row r="132" spans="2:17" ht="12.75">
      <c r="B132" s="1"/>
      <c r="C132" s="1"/>
      <c r="D132" s="2"/>
      <c r="E132" s="2"/>
      <c r="F132" s="2"/>
      <c r="G132" s="2"/>
      <c r="I132" s="2"/>
      <c r="J132" s="2"/>
      <c r="K132" s="2"/>
      <c r="L132" s="2"/>
      <c r="M132" s="2"/>
      <c r="N132" s="2"/>
      <c r="O132" s="2"/>
      <c r="P132" s="2"/>
      <c r="Q132" s="1"/>
    </row>
    <row r="133" spans="2:17" ht="12.75">
      <c r="B133" s="1"/>
      <c r="C133" s="1"/>
      <c r="D133" s="2"/>
      <c r="E133" s="2"/>
      <c r="F133" s="2"/>
      <c r="G133" s="2"/>
      <c r="I133" s="2"/>
      <c r="J133" s="2"/>
      <c r="K133" s="2"/>
      <c r="L133" s="2"/>
      <c r="M133" s="2"/>
      <c r="N133" s="2"/>
      <c r="O133" s="2"/>
      <c r="P133" s="2"/>
      <c r="Q133" s="1"/>
    </row>
    <row r="134" spans="2:17" ht="12.75">
      <c r="B134" s="1"/>
      <c r="C134" s="1"/>
      <c r="D134" s="2"/>
      <c r="E134" s="2"/>
      <c r="F134" s="2"/>
      <c r="G134" s="2"/>
      <c r="I134" s="2"/>
      <c r="J134" s="2"/>
      <c r="K134" s="2"/>
      <c r="L134" s="2"/>
      <c r="M134" s="2"/>
      <c r="N134" s="2"/>
      <c r="O134" s="2"/>
      <c r="P134" s="2"/>
      <c r="Q134" s="1"/>
    </row>
    <row r="135" spans="2:17" ht="12.75">
      <c r="B135" s="1"/>
      <c r="C135" s="1"/>
      <c r="D135" s="2"/>
      <c r="E135" s="2"/>
      <c r="F135" s="2"/>
      <c r="G135" s="2"/>
      <c r="I135" s="2"/>
      <c r="J135" s="2"/>
      <c r="K135" s="2"/>
      <c r="L135" s="2"/>
      <c r="M135" s="2"/>
      <c r="N135" s="2"/>
      <c r="O135" s="2"/>
      <c r="P135" s="2"/>
      <c r="Q135" s="1"/>
    </row>
    <row r="136" spans="2:17" ht="12.75">
      <c r="B136" s="1"/>
      <c r="C136" s="1"/>
      <c r="D136" s="2"/>
      <c r="E136" s="2"/>
      <c r="F136" s="2"/>
      <c r="G136" s="2"/>
      <c r="I136" s="2"/>
      <c r="J136" s="2"/>
      <c r="K136" s="2"/>
      <c r="L136" s="2"/>
      <c r="M136" s="2"/>
      <c r="N136" s="2"/>
      <c r="O136" s="2"/>
      <c r="P136" s="2"/>
      <c r="Q136" s="1"/>
    </row>
    <row r="137" spans="2:17" ht="12.75">
      <c r="B137" s="1"/>
      <c r="C137" s="1"/>
      <c r="D137" s="2"/>
      <c r="E137" s="2"/>
      <c r="F137" s="2"/>
      <c r="G137" s="2"/>
      <c r="I137" s="2"/>
      <c r="J137" s="2"/>
      <c r="K137" s="2"/>
      <c r="L137" s="2"/>
      <c r="M137" s="2"/>
      <c r="N137" s="2"/>
      <c r="O137" s="2"/>
      <c r="P137" s="2"/>
      <c r="Q137" s="1"/>
    </row>
    <row r="138" spans="2:17" ht="12.75">
      <c r="B138" s="1"/>
      <c r="C138" s="1"/>
      <c r="D138" s="2"/>
      <c r="E138" s="2"/>
      <c r="F138" s="2"/>
      <c r="G138" s="2"/>
      <c r="I138" s="2"/>
      <c r="J138" s="2"/>
      <c r="K138" s="2"/>
      <c r="L138" s="2"/>
      <c r="M138" s="2"/>
      <c r="N138" s="2"/>
      <c r="O138" s="2"/>
      <c r="P138" s="2"/>
      <c r="Q138" s="1"/>
    </row>
    <row r="139" spans="2:17" ht="12.75">
      <c r="B139" s="1"/>
      <c r="C139" s="1"/>
      <c r="D139" s="2"/>
      <c r="E139" s="2"/>
      <c r="F139" s="2"/>
      <c r="G139" s="2"/>
      <c r="I139" s="2"/>
      <c r="J139" s="2"/>
      <c r="K139" s="2"/>
      <c r="L139" s="2"/>
      <c r="M139" s="2"/>
      <c r="N139" s="2"/>
      <c r="O139" s="2"/>
      <c r="P139" s="2"/>
      <c r="Q139" s="1"/>
    </row>
    <row r="140" spans="2:17" ht="12.75">
      <c r="B140" s="1"/>
      <c r="C140" s="1"/>
      <c r="D140" s="2"/>
      <c r="E140" s="2"/>
      <c r="F140" s="2"/>
      <c r="G140" s="2"/>
      <c r="I140" s="2"/>
      <c r="J140" s="2"/>
      <c r="K140" s="2"/>
      <c r="L140" s="2"/>
      <c r="M140" s="2"/>
      <c r="N140" s="2"/>
      <c r="O140" s="2"/>
      <c r="P140" s="2"/>
      <c r="Q140" s="1"/>
    </row>
    <row r="141" spans="2:17" ht="12.75">
      <c r="B141" s="1"/>
      <c r="C141" s="1"/>
      <c r="D141" s="2"/>
      <c r="E141" s="2"/>
      <c r="F141" s="2"/>
      <c r="G141" s="2"/>
      <c r="I141" s="2"/>
      <c r="J141" s="2"/>
      <c r="K141" s="2"/>
      <c r="L141" s="2"/>
      <c r="M141" s="2"/>
      <c r="N141" s="2"/>
      <c r="O141" s="2"/>
      <c r="P141" s="2"/>
      <c r="Q141" s="1"/>
    </row>
    <row r="142" spans="2:17" ht="12.75">
      <c r="B142" s="1"/>
      <c r="C142" s="1"/>
      <c r="D142" s="2"/>
      <c r="E142" s="2"/>
      <c r="F142" s="2"/>
      <c r="G142" s="2"/>
      <c r="I142" s="2"/>
      <c r="J142" s="2"/>
      <c r="K142" s="2"/>
      <c r="L142" s="2"/>
      <c r="M142" s="2"/>
      <c r="N142" s="2"/>
      <c r="O142" s="2"/>
      <c r="P142" s="2"/>
      <c r="Q142" s="1"/>
    </row>
    <row r="143" spans="2:17" ht="12.75">
      <c r="B143" s="1"/>
      <c r="C143" s="1"/>
      <c r="D143" s="2"/>
      <c r="E143" s="2"/>
      <c r="F143" s="2"/>
      <c r="G143" s="2"/>
      <c r="I143" s="2"/>
      <c r="J143" s="2"/>
      <c r="K143" s="2"/>
      <c r="L143" s="2"/>
      <c r="M143" s="2"/>
      <c r="N143" s="2"/>
      <c r="O143" s="2"/>
      <c r="P143" s="2"/>
      <c r="Q143" s="1"/>
    </row>
    <row r="144" spans="2:17" ht="12.75">
      <c r="B144" s="1"/>
      <c r="C144" s="1"/>
      <c r="D144" s="2"/>
      <c r="E144" s="2"/>
      <c r="F144" s="2"/>
      <c r="G144" s="2"/>
      <c r="I144" s="2"/>
      <c r="J144" s="2"/>
      <c r="K144" s="2"/>
      <c r="L144" s="2"/>
      <c r="M144" s="2"/>
      <c r="N144" s="2"/>
      <c r="O144" s="2"/>
      <c r="P144" s="2"/>
      <c r="Q144" s="1"/>
    </row>
    <row r="145" spans="2:17" ht="12.75">
      <c r="B145" s="1"/>
      <c r="C145" s="1"/>
      <c r="D145" s="2"/>
      <c r="E145" s="2"/>
      <c r="F145" s="2"/>
      <c r="G145" s="2"/>
      <c r="I145" s="2"/>
      <c r="J145" s="2"/>
      <c r="K145" s="2"/>
      <c r="L145" s="2"/>
      <c r="M145" s="2"/>
      <c r="N145" s="2"/>
      <c r="O145" s="2"/>
      <c r="P145" s="2"/>
      <c r="Q145" s="1"/>
    </row>
    <row r="146" spans="2:17" ht="12.75">
      <c r="B146" s="1"/>
      <c r="C146" s="1"/>
      <c r="D146" s="2"/>
      <c r="E146" s="2"/>
      <c r="F146" s="2"/>
      <c r="G146" s="2"/>
      <c r="I146" s="2"/>
      <c r="J146" s="2"/>
      <c r="K146" s="2"/>
      <c r="L146" s="2"/>
      <c r="M146" s="2"/>
      <c r="N146" s="2"/>
      <c r="O146" s="2"/>
      <c r="P146" s="2"/>
      <c r="Q146" s="1"/>
    </row>
    <row r="147" spans="2:17" ht="12.75">
      <c r="B147" s="1"/>
      <c r="C147" s="1"/>
      <c r="D147" s="2"/>
      <c r="E147" s="2"/>
      <c r="F147" s="2"/>
      <c r="G147" s="2"/>
      <c r="I147" s="2"/>
      <c r="J147" s="2"/>
      <c r="K147" s="2"/>
      <c r="L147" s="2"/>
      <c r="M147" s="2"/>
      <c r="N147" s="2"/>
      <c r="O147" s="2"/>
      <c r="P147" s="2"/>
      <c r="Q147" s="1"/>
    </row>
    <row r="148" spans="2:17" ht="12.75">
      <c r="B148" s="1"/>
      <c r="C148" s="1"/>
      <c r="D148" s="2"/>
      <c r="E148" s="2"/>
      <c r="F148" s="2"/>
      <c r="G148" s="2"/>
      <c r="I148" s="2"/>
      <c r="J148" s="2"/>
      <c r="K148" s="2"/>
      <c r="L148" s="2"/>
      <c r="M148" s="2"/>
      <c r="N148" s="2"/>
      <c r="O148" s="2"/>
      <c r="P148" s="2"/>
      <c r="Q148" s="1"/>
    </row>
    <row r="149" spans="2:17" ht="12.75">
      <c r="B149" s="1"/>
      <c r="C149" s="1"/>
      <c r="D149" s="2"/>
      <c r="E149" s="2"/>
      <c r="F149" s="2"/>
      <c r="G149" s="2"/>
      <c r="I149" s="2"/>
      <c r="J149" s="2"/>
      <c r="K149" s="2"/>
      <c r="L149" s="2"/>
      <c r="M149" s="2"/>
      <c r="N149" s="2"/>
      <c r="O149" s="2"/>
      <c r="P149" s="2"/>
      <c r="Q149" s="1"/>
    </row>
    <row r="150" spans="2:17" ht="12.75">
      <c r="B150" s="1"/>
      <c r="C150" s="1"/>
      <c r="D150" s="2"/>
      <c r="E150" s="2"/>
      <c r="F150" s="2"/>
      <c r="G150" s="2"/>
      <c r="I150" s="2"/>
      <c r="J150" s="2"/>
      <c r="K150" s="2"/>
      <c r="L150" s="2"/>
      <c r="M150" s="2"/>
      <c r="N150" s="2"/>
      <c r="O150" s="2"/>
      <c r="P150" s="2"/>
      <c r="Q150" s="1"/>
    </row>
    <row r="151" spans="2:17" ht="12.75">
      <c r="B151" s="1"/>
      <c r="C151" s="1"/>
      <c r="D151" s="2"/>
      <c r="E151" s="2"/>
      <c r="F151" s="2"/>
      <c r="G151" s="2"/>
      <c r="I151" s="2"/>
      <c r="J151" s="2"/>
      <c r="K151" s="2"/>
      <c r="L151" s="2"/>
      <c r="M151" s="2"/>
      <c r="N151" s="2"/>
      <c r="O151" s="2"/>
      <c r="P151" s="2"/>
      <c r="Q151" s="1"/>
    </row>
    <row r="152" spans="2:17" ht="12.75">
      <c r="B152" s="1"/>
      <c r="C152" s="1"/>
      <c r="D152" s="2"/>
      <c r="E152" s="2"/>
      <c r="F152" s="2"/>
      <c r="G152" s="2"/>
      <c r="I152" s="2"/>
      <c r="J152" s="2"/>
      <c r="K152" s="2"/>
      <c r="L152" s="2"/>
      <c r="M152" s="2"/>
      <c r="N152" s="2"/>
      <c r="O152" s="2"/>
      <c r="P152" s="2"/>
      <c r="Q152" s="1"/>
    </row>
    <row r="153" spans="2:17" ht="12.75">
      <c r="B153" s="1"/>
      <c r="C153" s="1"/>
      <c r="D153" s="2"/>
      <c r="E153" s="2"/>
      <c r="F153" s="2"/>
      <c r="G153" s="2"/>
      <c r="I153" s="2"/>
      <c r="J153" s="2"/>
      <c r="K153" s="2"/>
      <c r="L153" s="2"/>
      <c r="M153" s="2"/>
      <c r="N153" s="2"/>
      <c r="O153" s="2"/>
      <c r="P153" s="2"/>
      <c r="Q153" s="1"/>
    </row>
    <row r="154" spans="2:17" ht="12.75">
      <c r="B154" s="1"/>
      <c r="C154" s="1"/>
      <c r="D154" s="2"/>
      <c r="E154" s="2"/>
      <c r="F154" s="2"/>
      <c r="G154" s="2"/>
      <c r="I154" s="2"/>
      <c r="J154" s="2"/>
      <c r="K154" s="2"/>
      <c r="L154" s="2"/>
      <c r="M154" s="2"/>
      <c r="N154" s="2"/>
      <c r="O154" s="2"/>
      <c r="P154" s="2"/>
      <c r="Q154" s="1"/>
    </row>
    <row r="155" spans="2:17" ht="12.75">
      <c r="B155" s="1"/>
      <c r="C155" s="1"/>
      <c r="D155" s="2"/>
      <c r="E155" s="2"/>
      <c r="F155" s="2"/>
      <c r="G155" s="2"/>
      <c r="I155" s="2"/>
      <c r="J155" s="2"/>
      <c r="K155" s="2"/>
      <c r="L155" s="2"/>
      <c r="M155" s="2"/>
      <c r="N155" s="2"/>
      <c r="O155" s="2"/>
      <c r="P155" s="2"/>
      <c r="Q155" s="1"/>
    </row>
    <row r="156" spans="2:17" ht="12.75">
      <c r="B156" s="1"/>
      <c r="C156" s="1"/>
      <c r="D156" s="2"/>
      <c r="E156" s="2"/>
      <c r="F156" s="2"/>
      <c r="G156" s="2"/>
      <c r="I156" s="2"/>
      <c r="J156" s="2"/>
      <c r="K156" s="2"/>
      <c r="L156" s="2"/>
      <c r="M156" s="2"/>
      <c r="N156" s="2"/>
      <c r="O156" s="2"/>
      <c r="P156" s="2"/>
      <c r="Q156" s="1"/>
    </row>
    <row r="157" spans="2:17" ht="12.75">
      <c r="B157" s="1"/>
      <c r="C157" s="1"/>
      <c r="D157" s="2"/>
      <c r="E157" s="2"/>
      <c r="F157" s="2"/>
      <c r="G157" s="2"/>
      <c r="I157" s="2"/>
      <c r="J157" s="2"/>
      <c r="K157" s="2"/>
      <c r="L157" s="2"/>
      <c r="M157" s="2"/>
      <c r="N157" s="2"/>
      <c r="O157" s="2"/>
      <c r="P157" s="2"/>
      <c r="Q157" s="1"/>
    </row>
    <row r="158" spans="2:17" ht="12.75">
      <c r="B158" s="1"/>
      <c r="C158" s="1"/>
      <c r="D158" s="2"/>
      <c r="E158" s="2"/>
      <c r="F158" s="2"/>
      <c r="G158" s="2"/>
      <c r="I158" s="2"/>
      <c r="J158" s="2"/>
      <c r="K158" s="2"/>
      <c r="L158" s="2"/>
      <c r="M158" s="2"/>
      <c r="N158" s="2"/>
      <c r="O158" s="2"/>
      <c r="P158" s="2"/>
      <c r="Q158" s="1"/>
    </row>
    <row r="159" spans="2:17" ht="12.75">
      <c r="B159" s="1"/>
      <c r="C159" s="1"/>
      <c r="D159" s="2"/>
      <c r="E159" s="2"/>
      <c r="F159" s="2"/>
      <c r="G159" s="2"/>
      <c r="I159" s="2"/>
      <c r="J159" s="2"/>
      <c r="K159" s="2"/>
      <c r="L159" s="2"/>
      <c r="M159" s="2"/>
      <c r="N159" s="2"/>
      <c r="O159" s="2"/>
      <c r="P159" s="2"/>
      <c r="Q159" s="1"/>
    </row>
    <row r="160" spans="2:17" ht="12.75">
      <c r="B160" s="1"/>
      <c r="C160" s="1"/>
      <c r="D160" s="2"/>
      <c r="E160" s="2"/>
      <c r="F160" s="2"/>
      <c r="G160" s="2"/>
      <c r="I160" s="2"/>
      <c r="J160" s="2"/>
      <c r="K160" s="2"/>
      <c r="L160" s="2"/>
      <c r="M160" s="2"/>
      <c r="N160" s="2"/>
      <c r="O160" s="2"/>
      <c r="P160" s="2"/>
      <c r="Q160" s="1"/>
    </row>
    <row r="161" spans="2:17" ht="12.75">
      <c r="B161" s="1"/>
      <c r="C161" s="1"/>
      <c r="D161" s="2"/>
      <c r="E161" s="2"/>
      <c r="F161" s="2"/>
      <c r="G161" s="2"/>
      <c r="I161" s="2"/>
      <c r="J161" s="2"/>
      <c r="K161" s="2"/>
      <c r="L161" s="2"/>
      <c r="M161" s="2"/>
      <c r="N161" s="2"/>
      <c r="O161" s="2"/>
      <c r="P161" s="2"/>
      <c r="Q161" s="1"/>
    </row>
    <row r="162" spans="2:17" ht="12.75">
      <c r="B162" s="1"/>
      <c r="C162" s="1"/>
      <c r="D162" s="2"/>
      <c r="E162" s="2"/>
      <c r="F162" s="2"/>
      <c r="G162" s="2"/>
      <c r="I162" s="2"/>
      <c r="J162" s="2"/>
      <c r="K162" s="2"/>
      <c r="L162" s="2"/>
      <c r="M162" s="2"/>
      <c r="N162" s="2"/>
      <c r="O162" s="2"/>
      <c r="P162" s="2"/>
      <c r="Q162" s="1"/>
    </row>
    <row r="163" spans="2:17" ht="12.75">
      <c r="B163" s="1"/>
      <c r="C163" s="1"/>
      <c r="D163" s="2"/>
      <c r="E163" s="2"/>
      <c r="F163" s="2"/>
      <c r="G163" s="2"/>
      <c r="I163" s="2"/>
      <c r="J163" s="2"/>
      <c r="K163" s="2"/>
      <c r="L163" s="2"/>
      <c r="M163" s="2"/>
      <c r="N163" s="2"/>
      <c r="O163" s="2"/>
      <c r="P163" s="2"/>
      <c r="Q163" s="1"/>
    </row>
    <row r="164" spans="2:17" ht="12.75">
      <c r="B164" s="1"/>
      <c r="C164" s="1"/>
      <c r="D164" s="2"/>
      <c r="E164" s="2"/>
      <c r="F164" s="2"/>
      <c r="G164" s="2"/>
      <c r="I164" s="2"/>
      <c r="J164" s="2"/>
      <c r="K164" s="2"/>
      <c r="L164" s="2"/>
      <c r="M164" s="2"/>
      <c r="N164" s="2"/>
      <c r="O164" s="2"/>
      <c r="P164" s="2"/>
      <c r="Q164" s="1"/>
    </row>
    <row r="165" spans="2:17" ht="12.75">
      <c r="B165" s="1"/>
      <c r="C165" s="1"/>
      <c r="D165" s="2"/>
      <c r="E165" s="2"/>
      <c r="F165" s="2"/>
      <c r="G165" s="2"/>
      <c r="I165" s="2"/>
      <c r="J165" s="2"/>
      <c r="K165" s="2"/>
      <c r="L165" s="2"/>
      <c r="M165" s="2"/>
      <c r="N165" s="2"/>
      <c r="O165" s="2"/>
      <c r="P165" s="2"/>
      <c r="Q165" s="1"/>
    </row>
    <row r="166" spans="2:17" ht="12.75">
      <c r="B166" s="1"/>
      <c r="C166" s="1"/>
      <c r="D166" s="2"/>
      <c r="E166" s="2"/>
      <c r="F166" s="2"/>
      <c r="G166" s="2"/>
      <c r="I166" s="2"/>
      <c r="J166" s="2"/>
      <c r="K166" s="2"/>
      <c r="L166" s="2"/>
      <c r="M166" s="2"/>
      <c r="N166" s="2"/>
      <c r="O166" s="2"/>
      <c r="P166" s="2"/>
      <c r="Q166" s="1"/>
    </row>
    <row r="167" spans="2:17" ht="12.75">
      <c r="B167" s="1"/>
      <c r="C167" s="1"/>
      <c r="D167" s="2"/>
      <c r="E167" s="2"/>
      <c r="F167" s="2"/>
      <c r="G167" s="2"/>
      <c r="I167" s="2"/>
      <c r="J167" s="2"/>
      <c r="K167" s="2"/>
      <c r="L167" s="2"/>
      <c r="M167" s="2"/>
      <c r="N167" s="2"/>
      <c r="O167" s="2"/>
      <c r="P167" s="2"/>
      <c r="Q167" s="1"/>
    </row>
    <row r="168" spans="2:17" ht="12.75">
      <c r="B168" s="1"/>
      <c r="C168" s="1"/>
      <c r="D168" s="2"/>
      <c r="E168" s="2"/>
      <c r="F168" s="2"/>
      <c r="G168" s="2"/>
      <c r="I168" s="2"/>
      <c r="J168" s="2"/>
      <c r="K168" s="2"/>
      <c r="L168" s="2"/>
      <c r="M168" s="2"/>
      <c r="N168" s="2"/>
      <c r="O168" s="2"/>
      <c r="P168" s="2"/>
      <c r="Q168" s="1"/>
    </row>
    <row r="169" spans="2:17" ht="12.75">
      <c r="B169" s="1"/>
      <c r="C169" s="1"/>
      <c r="D169" s="2"/>
      <c r="E169" s="2"/>
      <c r="F169" s="2"/>
      <c r="G169" s="2"/>
      <c r="I169" s="2"/>
      <c r="J169" s="2"/>
      <c r="K169" s="2"/>
      <c r="L169" s="2"/>
      <c r="M169" s="2"/>
      <c r="N169" s="2"/>
      <c r="O169" s="2"/>
      <c r="P169" s="2"/>
      <c r="Q169" s="1"/>
    </row>
    <row r="170" spans="2:17" ht="12.75">
      <c r="B170" s="1"/>
      <c r="C170" s="1"/>
      <c r="D170" s="2"/>
      <c r="E170" s="2"/>
      <c r="F170" s="2"/>
      <c r="G170" s="2"/>
      <c r="I170" s="2"/>
      <c r="J170" s="2"/>
      <c r="K170" s="2"/>
      <c r="L170" s="2"/>
      <c r="M170" s="2"/>
      <c r="N170" s="2"/>
      <c r="O170" s="2"/>
      <c r="P170" s="2"/>
      <c r="Q170" s="1"/>
    </row>
    <row r="171" spans="2:17" ht="12.75">
      <c r="B171" s="1"/>
      <c r="C171" s="1"/>
      <c r="D171" s="2"/>
      <c r="E171" s="2"/>
      <c r="F171" s="2"/>
      <c r="G171" s="2"/>
      <c r="I171" s="2"/>
      <c r="J171" s="2"/>
      <c r="K171" s="2"/>
      <c r="L171" s="2"/>
      <c r="M171" s="2"/>
      <c r="N171" s="2"/>
      <c r="O171" s="2"/>
      <c r="P171" s="2"/>
      <c r="Q171" s="1"/>
    </row>
    <row r="172" spans="2:17" ht="12.75">
      <c r="B172" s="1"/>
      <c r="C172" s="1"/>
      <c r="D172" s="2"/>
      <c r="E172" s="2"/>
      <c r="F172" s="2"/>
      <c r="G172" s="2"/>
      <c r="I172" s="2"/>
      <c r="J172" s="2"/>
      <c r="K172" s="2"/>
      <c r="L172" s="2"/>
      <c r="M172" s="2"/>
      <c r="N172" s="2"/>
      <c r="O172" s="2"/>
      <c r="P172" s="2"/>
      <c r="Q172" s="1"/>
    </row>
    <row r="173" spans="2:17" ht="12.75">
      <c r="B173" s="1"/>
      <c r="C173" s="1"/>
      <c r="D173" s="2"/>
      <c r="E173" s="2"/>
      <c r="F173" s="2"/>
      <c r="G173" s="2"/>
      <c r="I173" s="2"/>
      <c r="J173" s="2"/>
      <c r="K173" s="2"/>
      <c r="L173" s="2"/>
      <c r="M173" s="2"/>
      <c r="N173" s="2"/>
      <c r="O173" s="2"/>
      <c r="P173" s="2"/>
      <c r="Q173" s="1"/>
    </row>
    <row r="174" spans="2:17" ht="12.75">
      <c r="B174" s="1"/>
      <c r="C174" s="1"/>
      <c r="D174" s="2"/>
      <c r="E174" s="2"/>
      <c r="F174" s="2"/>
      <c r="G174" s="2"/>
      <c r="I174" s="2"/>
      <c r="J174" s="2"/>
      <c r="K174" s="2"/>
      <c r="L174" s="2"/>
      <c r="M174" s="2"/>
      <c r="N174" s="2"/>
      <c r="O174" s="2"/>
      <c r="P174" s="2"/>
      <c r="Q174" s="1"/>
    </row>
    <row r="175" spans="2:17" ht="12.75">
      <c r="B175" s="1"/>
      <c r="C175" s="1"/>
      <c r="D175" s="2"/>
      <c r="E175" s="2"/>
      <c r="F175" s="2"/>
      <c r="G175" s="2"/>
      <c r="I175" s="2"/>
      <c r="J175" s="2"/>
      <c r="K175" s="2"/>
      <c r="L175" s="2"/>
      <c r="M175" s="2"/>
      <c r="N175" s="2"/>
      <c r="O175" s="2"/>
      <c r="P175" s="2"/>
      <c r="Q175" s="1"/>
    </row>
    <row r="176" spans="2:17" ht="12.75">
      <c r="B176" s="1"/>
      <c r="C176" s="1"/>
      <c r="D176" s="2"/>
      <c r="E176" s="2"/>
      <c r="F176" s="2"/>
      <c r="G176" s="2"/>
      <c r="I176" s="2"/>
      <c r="J176" s="2"/>
      <c r="K176" s="2"/>
      <c r="L176" s="2"/>
      <c r="M176" s="2"/>
      <c r="N176" s="2"/>
      <c r="O176" s="2"/>
      <c r="P176" s="2"/>
      <c r="Q176" s="1"/>
    </row>
    <row r="177" spans="2:17" ht="12.75">
      <c r="B177" s="1"/>
      <c r="C177" s="1"/>
      <c r="D177" s="2"/>
      <c r="E177" s="2"/>
      <c r="F177" s="2"/>
      <c r="G177" s="2"/>
      <c r="I177" s="2"/>
      <c r="J177" s="2"/>
      <c r="K177" s="2"/>
      <c r="L177" s="2"/>
      <c r="M177" s="2"/>
      <c r="N177" s="2"/>
      <c r="O177" s="2"/>
      <c r="P177" s="2"/>
      <c r="Q177" s="1"/>
    </row>
    <row r="178" spans="2:17" ht="12.75">
      <c r="B178" s="1"/>
      <c r="C178" s="1"/>
      <c r="D178" s="2"/>
      <c r="E178" s="2"/>
      <c r="F178" s="2"/>
      <c r="G178" s="2"/>
      <c r="I178" s="2"/>
      <c r="J178" s="2"/>
      <c r="K178" s="2"/>
      <c r="L178" s="2"/>
      <c r="M178" s="2"/>
      <c r="N178" s="2"/>
      <c r="O178" s="2"/>
      <c r="P178" s="2"/>
      <c r="Q178" s="1"/>
    </row>
    <row r="179" spans="2:17" ht="12.75">
      <c r="B179" s="1"/>
      <c r="C179" s="1"/>
      <c r="D179" s="2"/>
      <c r="E179" s="2"/>
      <c r="F179" s="2"/>
      <c r="G179" s="2"/>
      <c r="I179" s="2"/>
      <c r="J179" s="2"/>
      <c r="K179" s="2"/>
      <c r="L179" s="2"/>
      <c r="M179" s="2"/>
      <c r="N179" s="2"/>
      <c r="O179" s="2"/>
      <c r="P179" s="2"/>
      <c r="Q179" s="1"/>
    </row>
    <row r="180" spans="2:17" ht="12.75">
      <c r="B180" s="1"/>
      <c r="C180" s="1"/>
      <c r="D180" s="2"/>
      <c r="E180" s="2"/>
      <c r="F180" s="2"/>
      <c r="G180" s="2"/>
      <c r="I180" s="2"/>
      <c r="J180" s="2"/>
      <c r="K180" s="2"/>
      <c r="L180" s="2"/>
      <c r="M180" s="2"/>
      <c r="N180" s="2"/>
      <c r="O180" s="2"/>
      <c r="P180" s="2"/>
      <c r="Q180" s="1"/>
    </row>
    <row r="181" spans="2:17" ht="12.75">
      <c r="B181" s="1"/>
      <c r="C181" s="1"/>
      <c r="D181" s="2"/>
      <c r="E181" s="2"/>
      <c r="F181" s="2"/>
      <c r="G181" s="2"/>
      <c r="I181" s="2"/>
      <c r="J181" s="2"/>
      <c r="K181" s="2"/>
      <c r="L181" s="2"/>
      <c r="M181" s="2"/>
      <c r="N181" s="2"/>
      <c r="O181" s="2"/>
      <c r="P181" s="2"/>
      <c r="Q181" s="1"/>
    </row>
    <row r="182" spans="2:17" ht="12.75">
      <c r="B182" s="1"/>
      <c r="C182" s="1"/>
      <c r="D182" s="2"/>
      <c r="E182" s="2"/>
      <c r="F182" s="2"/>
      <c r="G182" s="2"/>
      <c r="I182" s="2"/>
      <c r="J182" s="2"/>
      <c r="K182" s="2"/>
      <c r="L182" s="2"/>
      <c r="M182" s="2"/>
      <c r="N182" s="2"/>
      <c r="O182" s="2"/>
      <c r="P182" s="2"/>
      <c r="Q182" s="1"/>
    </row>
    <row r="183" spans="2:17" ht="12.75">
      <c r="B183" s="1"/>
      <c r="C183" s="1"/>
      <c r="D183" s="2"/>
      <c r="E183" s="2"/>
      <c r="F183" s="2"/>
      <c r="G183" s="2"/>
      <c r="I183" s="2"/>
      <c r="J183" s="2"/>
      <c r="K183" s="2"/>
      <c r="L183" s="2"/>
      <c r="M183" s="2"/>
      <c r="N183" s="2"/>
      <c r="O183" s="2"/>
      <c r="P183" s="2"/>
      <c r="Q183" s="1"/>
    </row>
    <row r="184" spans="2:17" ht="12.75">
      <c r="B184" s="1"/>
      <c r="C184" s="1"/>
      <c r="D184" s="2"/>
      <c r="E184" s="2"/>
      <c r="F184" s="2"/>
      <c r="G184" s="2"/>
      <c r="I184" s="2"/>
      <c r="J184" s="2"/>
      <c r="K184" s="2"/>
      <c r="L184" s="2"/>
      <c r="M184" s="2"/>
      <c r="N184" s="2"/>
      <c r="O184" s="2"/>
      <c r="P184" s="2"/>
      <c r="Q184" s="1"/>
    </row>
    <row r="185" spans="2:17" ht="12.75">
      <c r="B185" s="1"/>
      <c r="C185" s="1"/>
      <c r="D185" s="2"/>
      <c r="E185" s="2"/>
      <c r="F185" s="2"/>
      <c r="G185" s="2"/>
      <c r="I185" s="2"/>
      <c r="J185" s="2"/>
      <c r="K185" s="2"/>
      <c r="L185" s="2"/>
      <c r="M185" s="2"/>
      <c r="N185" s="2"/>
      <c r="O185" s="2"/>
      <c r="P185" s="2"/>
      <c r="Q185" s="1"/>
    </row>
    <row r="186" spans="2:17" ht="12.75">
      <c r="B186" s="1"/>
      <c r="C186" s="1"/>
      <c r="D186" s="2"/>
      <c r="E186" s="2"/>
      <c r="F186" s="2"/>
      <c r="G186" s="2"/>
      <c r="I186" s="2"/>
      <c r="J186" s="2"/>
      <c r="K186" s="2"/>
      <c r="L186" s="2"/>
      <c r="M186" s="2"/>
      <c r="N186" s="2"/>
      <c r="O186" s="2"/>
      <c r="P186" s="2"/>
      <c r="Q186" s="1"/>
    </row>
    <row r="187" spans="2:17" ht="12.75">
      <c r="B187" s="1"/>
      <c r="C187" s="1"/>
      <c r="D187" s="2"/>
      <c r="E187" s="2"/>
      <c r="F187" s="2"/>
      <c r="G187" s="2"/>
      <c r="I187" s="2"/>
      <c r="J187" s="2"/>
      <c r="K187" s="2"/>
      <c r="L187" s="2"/>
      <c r="M187" s="2"/>
      <c r="N187" s="2"/>
      <c r="O187" s="2"/>
      <c r="P187" s="2"/>
      <c r="Q187" s="1"/>
    </row>
    <row r="188" spans="2:17" ht="12.75">
      <c r="B188" s="1"/>
      <c r="C188" s="1"/>
      <c r="D188" s="2"/>
      <c r="E188" s="2"/>
      <c r="F188" s="2"/>
      <c r="G188" s="2"/>
      <c r="I188" s="2"/>
      <c r="J188" s="2"/>
      <c r="K188" s="2"/>
      <c r="L188" s="2"/>
      <c r="M188" s="2"/>
      <c r="N188" s="2"/>
      <c r="O188" s="2"/>
      <c r="P188" s="2"/>
      <c r="Q188" s="1"/>
    </row>
    <row r="189" spans="2:17" ht="12.75">
      <c r="B189" s="1"/>
      <c r="C189" s="1"/>
      <c r="D189" s="2"/>
      <c r="E189" s="2"/>
      <c r="F189" s="2"/>
      <c r="G189" s="2"/>
      <c r="I189" s="2"/>
      <c r="J189" s="2"/>
      <c r="K189" s="2"/>
      <c r="L189" s="2"/>
      <c r="M189" s="2"/>
      <c r="N189" s="2"/>
      <c r="O189" s="2"/>
      <c r="P189" s="2"/>
      <c r="Q189" s="1"/>
    </row>
    <row r="190" spans="2:17" ht="12.75">
      <c r="B190" s="1"/>
      <c r="C190" s="1"/>
      <c r="D190" s="2"/>
      <c r="E190" s="2"/>
      <c r="F190" s="2"/>
      <c r="G190" s="2"/>
      <c r="I190" s="2"/>
      <c r="J190" s="2"/>
      <c r="K190" s="2"/>
      <c r="L190" s="2"/>
      <c r="M190" s="2"/>
      <c r="N190" s="2"/>
      <c r="O190" s="2"/>
      <c r="P190" s="2"/>
      <c r="Q190" s="1"/>
    </row>
    <row r="191" spans="2:17" ht="12.75">
      <c r="B191" s="1"/>
      <c r="C191" s="1"/>
      <c r="D191" s="2"/>
      <c r="E191" s="2"/>
      <c r="F191" s="2"/>
      <c r="G191" s="2"/>
      <c r="I191" s="2"/>
      <c r="J191" s="2"/>
      <c r="K191" s="2"/>
      <c r="L191" s="2"/>
      <c r="M191" s="2"/>
      <c r="N191" s="2"/>
      <c r="O191" s="2"/>
      <c r="P191" s="2"/>
      <c r="Q191" s="1"/>
    </row>
    <row r="192" spans="2:17" ht="12.75">
      <c r="B192" s="1"/>
      <c r="C192" s="1"/>
      <c r="D192" s="2"/>
      <c r="E192" s="2"/>
      <c r="F192" s="2"/>
      <c r="G192" s="2"/>
      <c r="I192" s="2"/>
      <c r="J192" s="2"/>
      <c r="K192" s="2"/>
      <c r="L192" s="2"/>
      <c r="M192" s="2"/>
      <c r="N192" s="2"/>
      <c r="O192" s="2"/>
      <c r="P192" s="2"/>
      <c r="Q192" s="1"/>
    </row>
    <row r="193" spans="2:17" ht="12.75">
      <c r="B193" s="1"/>
      <c r="C193" s="1"/>
      <c r="D193" s="2"/>
      <c r="E193" s="2"/>
      <c r="F193" s="2"/>
      <c r="G193" s="2"/>
      <c r="I193" s="2"/>
      <c r="J193" s="2"/>
      <c r="K193" s="2"/>
      <c r="L193" s="2"/>
      <c r="M193" s="2"/>
      <c r="N193" s="2"/>
      <c r="O193" s="2"/>
      <c r="P193" s="2"/>
      <c r="Q193" s="1"/>
    </row>
    <row r="194" spans="2:17" ht="12.75">
      <c r="B194" s="1"/>
      <c r="C194" s="1"/>
      <c r="D194" s="2"/>
      <c r="E194" s="2"/>
      <c r="F194" s="2"/>
      <c r="G194" s="2"/>
      <c r="I194" s="2"/>
      <c r="J194" s="2"/>
      <c r="K194" s="2"/>
      <c r="L194" s="2"/>
      <c r="M194" s="2"/>
      <c r="N194" s="2"/>
      <c r="O194" s="2"/>
      <c r="P194" s="2"/>
      <c r="Q194" s="1"/>
    </row>
    <row r="195" spans="2:17" ht="12.75">
      <c r="B195" s="1"/>
      <c r="C195" s="1"/>
      <c r="D195" s="2"/>
      <c r="E195" s="2"/>
      <c r="F195" s="2"/>
      <c r="G195" s="2"/>
      <c r="I195" s="2"/>
      <c r="J195" s="2"/>
      <c r="K195" s="2"/>
      <c r="L195" s="2"/>
      <c r="M195" s="2"/>
      <c r="N195" s="2"/>
      <c r="O195" s="2"/>
      <c r="P195" s="2"/>
      <c r="Q195" s="1"/>
    </row>
    <row r="196" spans="2:17" ht="12.75">
      <c r="B196" s="1"/>
      <c r="C196" s="1"/>
      <c r="D196" s="2"/>
      <c r="E196" s="2"/>
      <c r="F196" s="2"/>
      <c r="G196" s="2"/>
      <c r="I196" s="2"/>
      <c r="J196" s="2"/>
      <c r="K196" s="2"/>
      <c r="L196" s="2"/>
      <c r="M196" s="2"/>
      <c r="N196" s="2"/>
      <c r="O196" s="2"/>
      <c r="P196" s="2"/>
      <c r="Q196" s="1"/>
    </row>
    <row r="197" spans="2:17" ht="12.75">
      <c r="B197" s="1"/>
      <c r="C197" s="1"/>
      <c r="D197" s="2"/>
      <c r="E197" s="2"/>
      <c r="F197" s="2"/>
      <c r="G197" s="2"/>
      <c r="I197" s="2"/>
      <c r="J197" s="2"/>
      <c r="K197" s="2"/>
      <c r="L197" s="2"/>
      <c r="M197" s="2"/>
      <c r="N197" s="2"/>
      <c r="O197" s="2"/>
      <c r="P197" s="2"/>
      <c r="Q197" s="1"/>
    </row>
    <row r="198" spans="2:17" ht="12.75">
      <c r="B198" s="1"/>
      <c r="C198" s="1"/>
      <c r="D198" s="2"/>
      <c r="E198" s="2"/>
      <c r="F198" s="2"/>
      <c r="G198" s="2"/>
      <c r="I198" s="2"/>
      <c r="J198" s="2"/>
      <c r="K198" s="2"/>
      <c r="L198" s="2"/>
      <c r="M198" s="2"/>
      <c r="N198" s="2"/>
      <c r="O198" s="2"/>
      <c r="P198" s="2"/>
      <c r="Q198" s="1"/>
    </row>
    <row r="199" spans="2:17" ht="12.75">
      <c r="B199" s="1"/>
      <c r="C199" s="1"/>
      <c r="D199" s="2"/>
      <c r="E199" s="2"/>
      <c r="F199" s="2"/>
      <c r="G199" s="2"/>
      <c r="I199" s="2"/>
      <c r="J199" s="2"/>
      <c r="K199" s="2"/>
      <c r="L199" s="2"/>
      <c r="M199" s="2"/>
      <c r="N199" s="2"/>
      <c r="O199" s="2"/>
      <c r="P199" s="2"/>
      <c r="Q199" s="1"/>
    </row>
    <row r="200" spans="2:17" ht="12.75">
      <c r="B200" s="1"/>
      <c r="C200" s="1"/>
      <c r="D200" s="2"/>
      <c r="E200" s="2"/>
      <c r="F200" s="2"/>
      <c r="G200" s="2"/>
      <c r="I200" s="2"/>
      <c r="J200" s="2"/>
      <c r="K200" s="2"/>
      <c r="L200" s="2"/>
      <c r="M200" s="2"/>
      <c r="N200" s="2"/>
      <c r="O200" s="2"/>
      <c r="P200" s="2"/>
      <c r="Q200" s="1"/>
    </row>
    <row r="201" spans="2:17" ht="12.75">
      <c r="B201" s="1"/>
      <c r="C201" s="1"/>
      <c r="D201" s="2"/>
      <c r="E201" s="2"/>
      <c r="F201" s="2"/>
      <c r="G201" s="2"/>
      <c r="I201" s="2"/>
      <c r="J201" s="2"/>
      <c r="K201" s="2"/>
      <c r="L201" s="2"/>
      <c r="M201" s="2"/>
      <c r="N201" s="2"/>
      <c r="O201" s="2"/>
      <c r="P201" s="2"/>
      <c r="Q201" s="1"/>
    </row>
    <row r="202" spans="2:17" ht="12.75">
      <c r="B202" s="1"/>
      <c r="C202" s="1"/>
      <c r="D202" s="2"/>
      <c r="E202" s="2"/>
      <c r="F202" s="2"/>
      <c r="G202" s="2"/>
      <c r="I202" s="2"/>
      <c r="J202" s="2"/>
      <c r="K202" s="2"/>
      <c r="L202" s="2"/>
      <c r="M202" s="2"/>
      <c r="N202" s="2"/>
      <c r="O202" s="2"/>
      <c r="P202" s="2"/>
      <c r="Q202" s="1"/>
    </row>
    <row r="203" spans="2:17" ht="12.75">
      <c r="B203" s="1"/>
      <c r="C203" s="1"/>
      <c r="D203" s="2"/>
      <c r="E203" s="2"/>
      <c r="F203" s="2"/>
      <c r="G203" s="2"/>
      <c r="I203" s="2"/>
      <c r="J203" s="2"/>
      <c r="K203" s="2"/>
      <c r="L203" s="2"/>
      <c r="M203" s="2"/>
      <c r="N203" s="2"/>
      <c r="O203" s="2"/>
      <c r="P203" s="2"/>
      <c r="Q203" s="1"/>
    </row>
    <row r="204" spans="2:17" ht="12.75">
      <c r="B204" s="1"/>
      <c r="C204" s="1"/>
      <c r="D204" s="2"/>
      <c r="E204" s="2"/>
      <c r="F204" s="2"/>
      <c r="G204" s="2"/>
      <c r="I204" s="2"/>
      <c r="J204" s="2"/>
      <c r="K204" s="2"/>
      <c r="L204" s="2"/>
      <c r="M204" s="2"/>
      <c r="N204" s="2"/>
      <c r="O204" s="2"/>
      <c r="P204" s="2"/>
      <c r="Q204" s="1"/>
    </row>
    <row r="205" spans="2:17" ht="12.75">
      <c r="B205" s="1"/>
      <c r="C205" s="1"/>
      <c r="D205" s="2"/>
      <c r="E205" s="2"/>
      <c r="F205" s="2"/>
      <c r="G205" s="2"/>
      <c r="I205" s="2"/>
      <c r="J205" s="2"/>
      <c r="K205" s="2"/>
      <c r="L205" s="2"/>
      <c r="M205" s="2"/>
      <c r="N205" s="2"/>
      <c r="O205" s="2"/>
      <c r="P205" s="2"/>
      <c r="Q205" s="1"/>
    </row>
    <row r="206" spans="2:17" ht="12.75">
      <c r="B206" s="1"/>
      <c r="C206" s="1"/>
      <c r="D206" s="2"/>
      <c r="E206" s="2"/>
      <c r="F206" s="2"/>
      <c r="G206" s="2"/>
      <c r="I206" s="2"/>
      <c r="J206" s="2"/>
      <c r="K206" s="2"/>
      <c r="L206" s="2"/>
      <c r="M206" s="2"/>
      <c r="N206" s="2"/>
      <c r="O206" s="2"/>
      <c r="P206" s="2"/>
      <c r="Q206" s="1"/>
    </row>
    <row r="207" spans="2:17" ht="12.75">
      <c r="B207" s="1"/>
      <c r="C207" s="1"/>
      <c r="D207" s="2"/>
      <c r="E207" s="2"/>
      <c r="F207" s="2"/>
      <c r="G207" s="2"/>
      <c r="I207" s="2"/>
      <c r="J207" s="2"/>
      <c r="K207" s="2"/>
      <c r="L207" s="2"/>
      <c r="M207" s="2"/>
      <c r="N207" s="2"/>
      <c r="O207" s="2"/>
      <c r="P207" s="2"/>
      <c r="Q207" s="1"/>
    </row>
    <row r="208" spans="2:17" ht="12.75">
      <c r="B208" s="1"/>
      <c r="C208" s="1"/>
      <c r="D208" s="2"/>
      <c r="E208" s="2"/>
      <c r="F208" s="2"/>
      <c r="G208" s="2"/>
      <c r="I208" s="2"/>
      <c r="J208" s="2"/>
      <c r="K208" s="2"/>
      <c r="L208" s="2"/>
      <c r="M208" s="2"/>
      <c r="N208" s="2"/>
      <c r="O208" s="2"/>
      <c r="P208" s="2"/>
      <c r="Q208" s="1"/>
    </row>
    <row r="209" spans="2:17" ht="12.75">
      <c r="B209" s="1"/>
      <c r="C209" s="1"/>
      <c r="D209" s="2"/>
      <c r="E209" s="2"/>
      <c r="F209" s="2"/>
      <c r="G209" s="2"/>
      <c r="I209" s="2"/>
      <c r="J209" s="2"/>
      <c r="K209" s="2"/>
      <c r="L209" s="2"/>
      <c r="M209" s="2"/>
      <c r="N209" s="2"/>
      <c r="O209" s="2"/>
      <c r="P209" s="2"/>
      <c r="Q209" s="1"/>
    </row>
    <row r="210" spans="2:17" ht="12.75">
      <c r="B210" s="1"/>
      <c r="C210" s="1"/>
      <c r="D210" s="2"/>
      <c r="E210" s="2"/>
      <c r="F210" s="2"/>
      <c r="G210" s="2"/>
      <c r="I210" s="2"/>
      <c r="J210" s="2"/>
      <c r="K210" s="2"/>
      <c r="L210" s="2"/>
      <c r="M210" s="2"/>
      <c r="N210" s="2"/>
      <c r="O210" s="2"/>
      <c r="P210" s="2"/>
      <c r="Q210" s="1"/>
    </row>
    <row r="211" spans="2:17" ht="12.75">
      <c r="B211" s="1"/>
      <c r="C211" s="1"/>
      <c r="D211" s="2"/>
      <c r="E211" s="2"/>
      <c r="F211" s="2"/>
      <c r="G211" s="2"/>
      <c r="I211" s="2"/>
      <c r="J211" s="2"/>
      <c r="K211" s="2"/>
      <c r="L211" s="2"/>
      <c r="M211" s="2"/>
      <c r="N211" s="2"/>
      <c r="O211" s="2"/>
      <c r="P211" s="2"/>
      <c r="Q211" s="1"/>
    </row>
    <row r="212" spans="2:17" ht="12.75">
      <c r="B212" s="1"/>
      <c r="C212" s="1"/>
      <c r="D212" s="2"/>
      <c r="E212" s="2"/>
      <c r="F212" s="2"/>
      <c r="G212" s="2"/>
      <c r="I212" s="2"/>
      <c r="J212" s="2"/>
      <c r="K212" s="2"/>
      <c r="L212" s="2"/>
      <c r="M212" s="2"/>
      <c r="N212" s="2"/>
      <c r="O212" s="2"/>
      <c r="P212" s="2"/>
      <c r="Q212" s="1"/>
    </row>
    <row r="213" spans="2:17" ht="12.75">
      <c r="B213" s="1"/>
      <c r="C213" s="1"/>
      <c r="D213" s="2"/>
      <c r="E213" s="2"/>
      <c r="F213" s="2"/>
      <c r="G213" s="2"/>
      <c r="I213" s="2"/>
      <c r="J213" s="2"/>
      <c r="K213" s="2"/>
      <c r="L213" s="2"/>
      <c r="M213" s="2"/>
      <c r="N213" s="2"/>
      <c r="O213" s="2"/>
      <c r="P213" s="2"/>
      <c r="Q213" s="1"/>
    </row>
    <row r="214" spans="2:17" ht="12.75">
      <c r="B214" s="1"/>
      <c r="C214" s="1"/>
      <c r="D214" s="2"/>
      <c r="E214" s="2"/>
      <c r="F214" s="2"/>
      <c r="G214" s="2"/>
      <c r="I214" s="2"/>
      <c r="J214" s="2"/>
      <c r="K214" s="2"/>
      <c r="L214" s="2"/>
      <c r="M214" s="2"/>
      <c r="N214" s="2"/>
      <c r="O214" s="2"/>
      <c r="P214" s="2"/>
      <c r="Q214" s="1"/>
    </row>
    <row r="215" spans="2:17" ht="12.75">
      <c r="B215" s="1"/>
      <c r="C215" s="1"/>
      <c r="D215" s="2"/>
      <c r="E215" s="2"/>
      <c r="F215" s="2"/>
      <c r="G215" s="2"/>
      <c r="I215" s="2"/>
      <c r="J215" s="2"/>
      <c r="K215" s="2"/>
      <c r="L215" s="2"/>
      <c r="M215" s="2"/>
      <c r="N215" s="2"/>
      <c r="O215" s="2"/>
      <c r="P215" s="2"/>
      <c r="Q215" s="1"/>
    </row>
    <row r="216" spans="2:17" ht="12.75">
      <c r="B216" s="1"/>
      <c r="C216" s="1"/>
      <c r="D216" s="2"/>
      <c r="E216" s="2"/>
      <c r="F216" s="2"/>
      <c r="G216" s="2"/>
      <c r="I216" s="2"/>
      <c r="J216" s="2"/>
      <c r="K216" s="2"/>
      <c r="L216" s="2"/>
      <c r="M216" s="2"/>
      <c r="N216" s="2"/>
      <c r="O216" s="2"/>
      <c r="P216" s="2"/>
      <c r="Q216" s="1"/>
    </row>
    <row r="217" spans="2:17" ht="12.75">
      <c r="B217" s="1"/>
      <c r="C217" s="1"/>
      <c r="D217" s="2"/>
      <c r="E217" s="2"/>
      <c r="F217" s="2"/>
      <c r="G217" s="2"/>
      <c r="I217" s="2"/>
      <c r="J217" s="2"/>
      <c r="K217" s="2"/>
      <c r="L217" s="2"/>
      <c r="M217" s="2"/>
      <c r="N217" s="2"/>
      <c r="O217" s="2"/>
      <c r="P217" s="2"/>
      <c r="Q217" s="1"/>
    </row>
    <row r="218" spans="2:17" ht="12.75">
      <c r="B218" s="1"/>
      <c r="C218" s="1"/>
      <c r="D218" s="2"/>
      <c r="E218" s="2"/>
      <c r="F218" s="2"/>
      <c r="G218" s="2"/>
      <c r="I218" s="2"/>
      <c r="J218" s="2"/>
      <c r="K218" s="2"/>
      <c r="L218" s="2"/>
      <c r="M218" s="2"/>
      <c r="N218" s="2"/>
      <c r="O218" s="2"/>
      <c r="P218" s="2"/>
      <c r="Q218" s="1"/>
    </row>
    <row r="219" spans="2:17" ht="12.75">
      <c r="B219" s="1"/>
      <c r="C219" s="1"/>
      <c r="D219" s="2"/>
      <c r="E219" s="2"/>
      <c r="F219" s="2"/>
      <c r="G219" s="2"/>
      <c r="I219" s="2"/>
      <c r="J219" s="2"/>
      <c r="K219" s="2"/>
      <c r="L219" s="2"/>
      <c r="M219" s="2"/>
      <c r="N219" s="2"/>
      <c r="O219" s="2"/>
      <c r="P219" s="2"/>
      <c r="Q219" s="1"/>
    </row>
    <row r="220" spans="2:17" ht="12.75">
      <c r="B220" s="1"/>
      <c r="C220" s="1"/>
      <c r="D220" s="2"/>
      <c r="E220" s="2"/>
      <c r="F220" s="2"/>
      <c r="G220" s="2"/>
      <c r="I220" s="2"/>
      <c r="J220" s="2"/>
      <c r="K220" s="2"/>
      <c r="L220" s="2"/>
      <c r="M220" s="2"/>
      <c r="N220" s="2"/>
      <c r="O220" s="2"/>
      <c r="P220" s="2"/>
      <c r="Q220" s="1"/>
    </row>
    <row r="221" spans="2:17" ht="12.75">
      <c r="B221" s="1"/>
      <c r="C221" s="1"/>
      <c r="D221" s="2"/>
      <c r="E221" s="2"/>
      <c r="F221" s="2"/>
      <c r="G221" s="2"/>
      <c r="I221" s="2"/>
      <c r="J221" s="2"/>
      <c r="K221" s="2"/>
      <c r="L221" s="2"/>
      <c r="M221" s="2"/>
      <c r="N221" s="2"/>
      <c r="O221" s="2"/>
      <c r="P221" s="2"/>
      <c r="Q221" s="1"/>
    </row>
    <row r="222" spans="2:17" ht="12.75">
      <c r="B222" s="1"/>
      <c r="C222" s="1"/>
      <c r="D222" s="2"/>
      <c r="E222" s="2"/>
      <c r="F222" s="2"/>
      <c r="G222" s="2"/>
      <c r="I222" s="2"/>
      <c r="J222" s="2"/>
      <c r="K222" s="2"/>
      <c r="L222" s="2"/>
      <c r="M222" s="2"/>
      <c r="N222" s="2"/>
      <c r="O222" s="2"/>
      <c r="P222" s="2"/>
      <c r="Q222" s="1"/>
    </row>
    <row r="223" spans="2:17" ht="12.75">
      <c r="B223" s="1"/>
      <c r="C223" s="1"/>
      <c r="D223" s="2"/>
      <c r="E223" s="2"/>
      <c r="F223" s="2"/>
      <c r="G223" s="2"/>
      <c r="I223" s="2"/>
      <c r="J223" s="2"/>
      <c r="K223" s="2"/>
      <c r="L223" s="2"/>
      <c r="M223" s="2"/>
      <c r="N223" s="2"/>
      <c r="O223" s="2"/>
      <c r="P223" s="2"/>
      <c r="Q223" s="1"/>
    </row>
    <row r="224" spans="2:17" ht="12.75">
      <c r="B224" s="1"/>
      <c r="C224" s="1"/>
      <c r="D224" s="2"/>
      <c r="E224" s="2"/>
      <c r="F224" s="2"/>
      <c r="G224" s="2"/>
      <c r="I224" s="2"/>
      <c r="J224" s="2"/>
      <c r="K224" s="2"/>
      <c r="L224" s="2"/>
      <c r="M224" s="2"/>
      <c r="N224" s="2"/>
      <c r="O224" s="2"/>
      <c r="P224" s="2"/>
      <c r="Q224" s="1"/>
    </row>
    <row r="225" spans="2:17" ht="12.75">
      <c r="B225" s="1"/>
      <c r="C225" s="1"/>
      <c r="D225" s="2"/>
      <c r="E225" s="2"/>
      <c r="F225" s="2"/>
      <c r="G225" s="2"/>
      <c r="I225" s="2"/>
      <c r="J225" s="2"/>
      <c r="K225" s="2"/>
      <c r="L225" s="2"/>
      <c r="M225" s="2"/>
      <c r="N225" s="2"/>
      <c r="O225" s="2"/>
      <c r="P225" s="2"/>
      <c r="Q225" s="1"/>
    </row>
    <row r="226" spans="2:17" ht="12.75">
      <c r="B226" s="1"/>
      <c r="C226" s="1"/>
      <c r="D226" s="2"/>
      <c r="E226" s="2"/>
      <c r="F226" s="2"/>
      <c r="G226" s="2"/>
      <c r="I226" s="2"/>
      <c r="J226" s="2"/>
      <c r="K226" s="2"/>
      <c r="L226" s="2"/>
      <c r="M226" s="2"/>
      <c r="N226" s="2"/>
      <c r="O226" s="2"/>
      <c r="P226" s="2"/>
      <c r="Q226" s="1"/>
    </row>
    <row r="227" spans="2:17" ht="12.75">
      <c r="B227" s="1"/>
      <c r="C227" s="1"/>
      <c r="D227" s="2"/>
      <c r="E227" s="2"/>
      <c r="F227" s="2"/>
      <c r="G227" s="2"/>
      <c r="I227" s="2"/>
      <c r="J227" s="2"/>
      <c r="K227" s="2"/>
      <c r="L227" s="2"/>
      <c r="M227" s="2"/>
      <c r="N227" s="2"/>
      <c r="O227" s="2"/>
      <c r="P227" s="2"/>
      <c r="Q227" s="1"/>
    </row>
    <row r="228" spans="2:17" ht="12.75">
      <c r="B228" s="1"/>
      <c r="C228" s="1"/>
      <c r="D228" s="2"/>
      <c r="E228" s="2"/>
      <c r="F228" s="2"/>
      <c r="G228" s="2"/>
      <c r="I228" s="2"/>
      <c r="J228" s="2"/>
      <c r="K228" s="2"/>
      <c r="L228" s="2"/>
      <c r="M228" s="2"/>
      <c r="N228" s="2"/>
      <c r="O228" s="2"/>
      <c r="P228" s="2"/>
      <c r="Q228" s="1"/>
    </row>
    <row r="229" spans="2:17" ht="12.75">
      <c r="B229" s="1"/>
      <c r="C229" s="1"/>
      <c r="D229" s="2"/>
      <c r="E229" s="2"/>
      <c r="F229" s="2"/>
      <c r="G229" s="2"/>
      <c r="I229" s="2"/>
      <c r="J229" s="2"/>
      <c r="K229" s="2"/>
      <c r="L229" s="2"/>
      <c r="M229" s="2"/>
      <c r="N229" s="2"/>
      <c r="O229" s="2"/>
      <c r="P229" s="2"/>
      <c r="Q229" s="1"/>
    </row>
    <row r="230" spans="2:17" ht="12.75">
      <c r="B230" s="1"/>
      <c r="C230" s="1"/>
      <c r="D230" s="2"/>
      <c r="E230" s="2"/>
      <c r="F230" s="2"/>
      <c r="G230" s="2"/>
      <c r="I230" s="2"/>
      <c r="J230" s="2"/>
      <c r="K230" s="2"/>
      <c r="L230" s="2"/>
      <c r="M230" s="2"/>
      <c r="N230" s="2"/>
      <c r="O230" s="2"/>
      <c r="P230" s="2"/>
      <c r="Q230" s="1"/>
    </row>
    <row r="231" spans="2:17" ht="12.75">
      <c r="B231" s="1"/>
      <c r="C231" s="1"/>
      <c r="D231" s="2"/>
      <c r="E231" s="2"/>
      <c r="F231" s="2"/>
      <c r="G231" s="2"/>
      <c r="I231" s="2"/>
      <c r="J231" s="2"/>
      <c r="K231" s="2"/>
      <c r="L231" s="2"/>
      <c r="M231" s="2"/>
      <c r="N231" s="2"/>
      <c r="O231" s="2"/>
      <c r="P231" s="2"/>
      <c r="Q231" s="1"/>
    </row>
    <row r="232" spans="2:17" ht="12.75">
      <c r="B232" s="1"/>
      <c r="C232" s="1"/>
      <c r="D232" s="2"/>
      <c r="E232" s="2"/>
      <c r="F232" s="2"/>
      <c r="G232" s="2"/>
      <c r="I232" s="2"/>
      <c r="J232" s="2"/>
      <c r="K232" s="2"/>
      <c r="L232" s="2"/>
      <c r="M232" s="2"/>
      <c r="N232" s="2"/>
      <c r="O232" s="2"/>
      <c r="P232" s="2"/>
      <c r="Q232" s="1"/>
    </row>
    <row r="233" spans="2:17" ht="12.75">
      <c r="B233" s="1"/>
      <c r="C233" s="1"/>
      <c r="D233" s="2"/>
      <c r="E233" s="2"/>
      <c r="F233" s="2"/>
      <c r="G233" s="2"/>
      <c r="I233" s="2"/>
      <c r="J233" s="2"/>
      <c r="K233" s="2"/>
      <c r="L233" s="2"/>
      <c r="M233" s="2"/>
      <c r="N233" s="2"/>
      <c r="O233" s="2"/>
      <c r="P233" s="2"/>
      <c r="Q233" s="1"/>
    </row>
    <row r="234" spans="2:17" ht="12.75">
      <c r="B234" s="1"/>
      <c r="C234" s="1"/>
      <c r="D234" s="2"/>
      <c r="E234" s="2"/>
      <c r="F234" s="2"/>
      <c r="G234" s="2"/>
      <c r="I234" s="2"/>
      <c r="J234" s="2"/>
      <c r="K234" s="2"/>
      <c r="L234" s="2"/>
      <c r="M234" s="2"/>
      <c r="N234" s="2"/>
      <c r="O234" s="2"/>
      <c r="P234" s="2"/>
      <c r="Q234" s="1"/>
    </row>
    <row r="235" spans="2:17" ht="12.75">
      <c r="B235" s="1"/>
      <c r="C235" s="1"/>
      <c r="D235" s="2"/>
      <c r="E235" s="2"/>
      <c r="F235" s="2"/>
      <c r="G235" s="2"/>
      <c r="I235" s="2"/>
      <c r="J235" s="2"/>
      <c r="K235" s="2"/>
      <c r="L235" s="2"/>
      <c r="M235" s="2"/>
      <c r="N235" s="2"/>
      <c r="O235" s="2"/>
      <c r="P235" s="2"/>
      <c r="Q235" s="1"/>
    </row>
    <row r="236" spans="2:17" ht="12.75">
      <c r="B236" s="1"/>
      <c r="C236" s="1"/>
      <c r="D236" s="2"/>
      <c r="E236" s="2"/>
      <c r="F236" s="2"/>
      <c r="G236" s="2"/>
      <c r="I236" s="2"/>
      <c r="J236" s="2"/>
      <c r="K236" s="2"/>
      <c r="L236" s="2"/>
      <c r="M236" s="2"/>
      <c r="N236" s="2"/>
      <c r="O236" s="2"/>
      <c r="P236" s="2"/>
      <c r="Q236" s="1"/>
    </row>
    <row r="237" spans="2:17" ht="12.75">
      <c r="B237" s="1"/>
      <c r="C237" s="1"/>
      <c r="D237" s="2"/>
      <c r="E237" s="2"/>
      <c r="F237" s="2"/>
      <c r="G237" s="2"/>
      <c r="I237" s="2"/>
      <c r="J237" s="2"/>
      <c r="K237" s="2"/>
      <c r="L237" s="2"/>
      <c r="M237" s="2"/>
      <c r="N237" s="2"/>
      <c r="O237" s="2"/>
      <c r="P237" s="2"/>
      <c r="Q237" s="1"/>
    </row>
    <row r="238" spans="2:17" ht="12.75">
      <c r="B238" s="1"/>
      <c r="C238" s="1"/>
      <c r="D238" s="2"/>
      <c r="E238" s="2"/>
      <c r="F238" s="2"/>
      <c r="G238" s="2"/>
      <c r="I238" s="2"/>
      <c r="J238" s="2"/>
      <c r="K238" s="2"/>
      <c r="L238" s="2"/>
      <c r="M238" s="2"/>
      <c r="N238" s="2"/>
      <c r="O238" s="2"/>
      <c r="P238" s="2"/>
      <c r="Q238" s="1"/>
    </row>
    <row r="239" spans="2:17" ht="12.75">
      <c r="B239" s="1"/>
      <c r="C239" s="1"/>
      <c r="D239" s="2"/>
      <c r="E239" s="2"/>
      <c r="F239" s="2"/>
      <c r="G239" s="2"/>
      <c r="I239" s="2"/>
      <c r="J239" s="2"/>
      <c r="K239" s="2"/>
      <c r="L239" s="2"/>
      <c r="M239" s="2"/>
      <c r="N239" s="2"/>
      <c r="O239" s="2"/>
      <c r="P239" s="2"/>
      <c r="Q239" s="1"/>
    </row>
    <row r="240" spans="2:17" ht="12.75">
      <c r="B240" s="1"/>
      <c r="C240" s="1"/>
      <c r="D240" s="2"/>
      <c r="E240" s="2"/>
      <c r="F240" s="2"/>
      <c r="G240" s="2"/>
      <c r="I240" s="2"/>
      <c r="J240" s="2"/>
      <c r="K240" s="2"/>
      <c r="L240" s="2"/>
      <c r="M240" s="2"/>
      <c r="N240" s="2"/>
      <c r="O240" s="2"/>
      <c r="P240" s="2"/>
      <c r="Q240" s="1"/>
    </row>
    <row r="241" spans="2:17" ht="12.75">
      <c r="B241" s="1"/>
      <c r="C241" s="1"/>
      <c r="D241" s="2"/>
      <c r="E241" s="2"/>
      <c r="F241" s="2"/>
      <c r="G241" s="2"/>
      <c r="I241" s="2"/>
      <c r="J241" s="2"/>
      <c r="K241" s="2"/>
      <c r="L241" s="2"/>
      <c r="M241" s="2"/>
      <c r="N241" s="2"/>
      <c r="O241" s="2"/>
      <c r="P241" s="2"/>
      <c r="Q241" s="1"/>
    </row>
    <row r="242" spans="2:17" ht="12.75">
      <c r="B242" s="1"/>
      <c r="C242" s="1"/>
      <c r="D242" s="2"/>
      <c r="E242" s="2"/>
      <c r="F242" s="2"/>
      <c r="G242" s="2"/>
      <c r="I242" s="2"/>
      <c r="J242" s="2"/>
      <c r="K242" s="2"/>
      <c r="L242" s="2"/>
      <c r="M242" s="2"/>
      <c r="N242" s="2"/>
      <c r="O242" s="2"/>
      <c r="P242" s="2"/>
      <c r="Q242" s="1"/>
    </row>
    <row r="243" spans="2:17" ht="12.75">
      <c r="B243" s="1"/>
      <c r="C243" s="1"/>
      <c r="D243" s="2"/>
      <c r="E243" s="2"/>
      <c r="F243" s="2"/>
      <c r="G243" s="2"/>
      <c r="I243" s="2"/>
      <c r="J243" s="2"/>
      <c r="K243" s="2"/>
      <c r="L243" s="2"/>
      <c r="M243" s="2"/>
      <c r="N243" s="2"/>
      <c r="O243" s="2"/>
      <c r="P243" s="2"/>
      <c r="Q243" s="1"/>
    </row>
    <row r="244" spans="2:17" ht="12.75">
      <c r="B244" s="1"/>
      <c r="C244" s="1"/>
      <c r="D244" s="2"/>
      <c r="E244" s="2"/>
      <c r="F244" s="2"/>
      <c r="G244" s="2"/>
      <c r="I244" s="2"/>
      <c r="J244" s="2"/>
      <c r="K244" s="2"/>
      <c r="L244" s="2"/>
      <c r="M244" s="2"/>
      <c r="N244" s="2"/>
      <c r="O244" s="2"/>
      <c r="P244" s="2"/>
      <c r="Q244" s="1"/>
    </row>
    <row r="245" spans="2:17" ht="12.75">
      <c r="B245" s="1"/>
      <c r="C245" s="1"/>
      <c r="D245" s="2"/>
      <c r="E245" s="2"/>
      <c r="F245" s="2"/>
      <c r="G245" s="2"/>
      <c r="I245" s="2"/>
      <c r="J245" s="2"/>
      <c r="K245" s="2"/>
      <c r="L245" s="2"/>
      <c r="M245" s="2"/>
      <c r="N245" s="2"/>
      <c r="O245" s="2"/>
      <c r="P245" s="2"/>
      <c r="Q245" s="1"/>
    </row>
    <row r="246" spans="2:17" ht="12.75">
      <c r="B246" s="1"/>
      <c r="C246" s="1"/>
      <c r="D246" s="2"/>
      <c r="E246" s="2"/>
      <c r="F246" s="2"/>
      <c r="G246" s="2"/>
      <c r="I246" s="2"/>
      <c r="J246" s="2"/>
      <c r="K246" s="2"/>
      <c r="L246" s="2"/>
      <c r="M246" s="2"/>
      <c r="N246" s="2"/>
      <c r="O246" s="2"/>
      <c r="P246" s="2"/>
      <c r="Q246" s="1"/>
    </row>
    <row r="247" spans="2:17" ht="12.75">
      <c r="B247" s="1"/>
      <c r="C247" s="1"/>
      <c r="D247" s="2"/>
      <c r="E247" s="2"/>
      <c r="F247" s="2"/>
      <c r="G247" s="2"/>
      <c r="I247" s="2"/>
      <c r="J247" s="2"/>
      <c r="K247" s="2"/>
      <c r="L247" s="2"/>
      <c r="M247" s="2"/>
      <c r="N247" s="2"/>
      <c r="O247" s="2"/>
      <c r="P247" s="2"/>
      <c r="Q247" s="1"/>
    </row>
    <row r="248" spans="2:17" ht="12.75">
      <c r="B248" s="1"/>
      <c r="C248" s="1"/>
      <c r="D248" s="2"/>
      <c r="E248" s="2"/>
      <c r="F248" s="2"/>
      <c r="G248" s="2"/>
      <c r="I248" s="2"/>
      <c r="J248" s="2"/>
      <c r="K248" s="2"/>
      <c r="L248" s="2"/>
      <c r="M248" s="2"/>
      <c r="N248" s="2"/>
      <c r="O248" s="2"/>
      <c r="P248" s="2"/>
      <c r="Q248" s="1"/>
    </row>
    <row r="249" spans="2:17" ht="12.75">
      <c r="B249" s="1"/>
      <c r="C249" s="1"/>
      <c r="D249" s="2"/>
      <c r="E249" s="2"/>
      <c r="F249" s="2"/>
      <c r="G249" s="2"/>
      <c r="I249" s="2"/>
      <c r="J249" s="2"/>
      <c r="K249" s="2"/>
      <c r="L249" s="2"/>
      <c r="M249" s="2"/>
      <c r="N249" s="2"/>
      <c r="O249" s="2"/>
      <c r="P249" s="2"/>
      <c r="Q249" s="1"/>
    </row>
    <row r="250" spans="2:17" ht="12.75">
      <c r="B250" s="1"/>
      <c r="C250" s="1"/>
      <c r="D250" s="2"/>
      <c r="E250" s="2"/>
      <c r="F250" s="2"/>
      <c r="G250" s="2"/>
      <c r="I250" s="2"/>
      <c r="J250" s="2"/>
      <c r="K250" s="2"/>
      <c r="L250" s="2"/>
      <c r="M250" s="2"/>
      <c r="N250" s="2"/>
      <c r="O250" s="2"/>
      <c r="P250" s="2"/>
      <c r="Q250" s="1"/>
    </row>
    <row r="251" spans="2:17" ht="12.75">
      <c r="B251" s="1"/>
      <c r="C251" s="1"/>
      <c r="D251" s="2"/>
      <c r="E251" s="2"/>
      <c r="F251" s="2"/>
      <c r="G251" s="2"/>
      <c r="I251" s="2"/>
      <c r="J251" s="2"/>
      <c r="K251" s="2"/>
      <c r="L251" s="2"/>
      <c r="M251" s="2"/>
      <c r="N251" s="2"/>
      <c r="O251" s="2"/>
      <c r="P251" s="2"/>
      <c r="Q251" s="1"/>
    </row>
    <row r="252" spans="2:17" ht="12.75">
      <c r="B252" s="1"/>
      <c r="C252" s="1"/>
      <c r="D252" s="2"/>
      <c r="E252" s="2"/>
      <c r="F252" s="2"/>
      <c r="G252" s="2"/>
      <c r="I252" s="2"/>
      <c r="J252" s="2"/>
      <c r="K252" s="2"/>
      <c r="L252" s="2"/>
      <c r="M252" s="2"/>
      <c r="N252" s="2"/>
      <c r="O252" s="2"/>
      <c r="P252" s="2"/>
      <c r="Q252" s="1"/>
    </row>
    <row r="253" spans="2:17" ht="12.75">
      <c r="B253" s="1"/>
      <c r="C253" s="1"/>
      <c r="D253" s="2"/>
      <c r="E253" s="2"/>
      <c r="F253" s="2"/>
      <c r="G253" s="2"/>
      <c r="I253" s="2"/>
      <c r="J253" s="2"/>
      <c r="K253" s="2"/>
      <c r="L253" s="2"/>
      <c r="M253" s="2"/>
      <c r="N253" s="2"/>
      <c r="O253" s="2"/>
      <c r="P253" s="2"/>
      <c r="Q253" s="1"/>
    </row>
    <row r="254" spans="2:17" ht="12.75">
      <c r="B254" s="1"/>
      <c r="C254" s="1"/>
      <c r="D254" s="2"/>
      <c r="E254" s="2"/>
      <c r="F254" s="2"/>
      <c r="G254" s="2"/>
      <c r="I254" s="2"/>
      <c r="J254" s="2"/>
      <c r="K254" s="2"/>
      <c r="L254" s="2"/>
      <c r="M254" s="2"/>
      <c r="N254" s="2"/>
      <c r="O254" s="2"/>
      <c r="P254" s="2"/>
      <c r="Q254" s="1"/>
    </row>
    <row r="255" spans="2:17" ht="12.75">
      <c r="B255" s="1"/>
      <c r="C255" s="1"/>
      <c r="D255" s="2"/>
      <c r="E255" s="2"/>
      <c r="F255" s="2"/>
      <c r="G255" s="2"/>
      <c r="I255" s="2"/>
      <c r="J255" s="2"/>
      <c r="K255" s="2"/>
      <c r="L255" s="2"/>
      <c r="M255" s="2"/>
      <c r="N255" s="2"/>
      <c r="O255" s="2"/>
      <c r="P255" s="2"/>
      <c r="Q255" s="1"/>
    </row>
    <row r="256" spans="2:17" ht="12.75">
      <c r="B256" s="1"/>
      <c r="C256" s="1"/>
      <c r="D256" s="2"/>
      <c r="E256" s="2"/>
      <c r="F256" s="2"/>
      <c r="G256" s="2"/>
      <c r="I256" s="2"/>
      <c r="J256" s="2"/>
      <c r="K256" s="2"/>
      <c r="L256" s="2"/>
      <c r="M256" s="2"/>
      <c r="N256" s="2"/>
      <c r="O256" s="2"/>
      <c r="P256" s="2"/>
      <c r="Q256" s="1"/>
    </row>
    <row r="257" spans="2:17" ht="12.75">
      <c r="B257" s="1"/>
      <c r="C257" s="1"/>
      <c r="D257" s="2"/>
      <c r="E257" s="2"/>
      <c r="F257" s="2"/>
      <c r="G257" s="2"/>
      <c r="I257" s="2"/>
      <c r="J257" s="2"/>
      <c r="K257" s="2"/>
      <c r="L257" s="2"/>
      <c r="M257" s="2"/>
      <c r="N257" s="2"/>
      <c r="O257" s="2"/>
      <c r="P257" s="2"/>
      <c r="Q257" s="1"/>
    </row>
    <row r="258" spans="2:17" ht="12.75">
      <c r="B258" s="1"/>
      <c r="C258" s="1"/>
      <c r="D258" s="2"/>
      <c r="E258" s="2"/>
      <c r="F258" s="2"/>
      <c r="G258" s="2"/>
      <c r="I258" s="2"/>
      <c r="J258" s="2"/>
      <c r="K258" s="2"/>
      <c r="L258" s="2"/>
      <c r="M258" s="2"/>
      <c r="N258" s="2"/>
      <c r="O258" s="2"/>
      <c r="P258" s="2"/>
      <c r="Q258" s="1"/>
    </row>
    <row r="259" spans="2:17" ht="12.75">
      <c r="B259" s="1"/>
      <c r="C259" s="1"/>
      <c r="D259" s="2"/>
      <c r="E259" s="2"/>
      <c r="F259" s="2"/>
      <c r="G259" s="2"/>
      <c r="I259" s="2"/>
      <c r="J259" s="2"/>
      <c r="K259" s="2"/>
      <c r="L259" s="2"/>
      <c r="M259" s="2"/>
      <c r="N259" s="2"/>
      <c r="O259" s="2"/>
      <c r="P259" s="2"/>
      <c r="Q259" s="1"/>
    </row>
    <row r="260" spans="2:17" ht="12.75">
      <c r="B260" s="1"/>
      <c r="C260" s="1"/>
      <c r="D260" s="2"/>
      <c r="E260" s="2"/>
      <c r="F260" s="2"/>
      <c r="G260" s="2"/>
      <c r="I260" s="2"/>
      <c r="J260" s="2"/>
      <c r="K260" s="2"/>
      <c r="L260" s="2"/>
      <c r="M260" s="2"/>
      <c r="N260" s="2"/>
      <c r="O260" s="2"/>
      <c r="P260" s="2"/>
      <c r="Q260" s="1"/>
    </row>
    <row r="261" spans="2:17" ht="12.75">
      <c r="B261" s="1"/>
      <c r="C261" s="1"/>
      <c r="D261" s="2"/>
      <c r="E261" s="2"/>
      <c r="F261" s="2"/>
      <c r="G261" s="2"/>
      <c r="I261" s="2"/>
      <c r="J261" s="2"/>
      <c r="K261" s="2"/>
      <c r="L261" s="2"/>
      <c r="M261" s="2"/>
      <c r="N261" s="2"/>
      <c r="O261" s="2"/>
      <c r="P261" s="2"/>
      <c r="Q261" s="1"/>
    </row>
    <row r="262" spans="2:17" ht="12.75">
      <c r="B262" s="1"/>
      <c r="C262" s="1"/>
      <c r="D262" s="2"/>
      <c r="E262" s="2"/>
      <c r="F262" s="2"/>
      <c r="G262" s="2"/>
      <c r="I262" s="2"/>
      <c r="J262" s="2"/>
      <c r="K262" s="2"/>
      <c r="L262" s="2"/>
      <c r="M262" s="2"/>
      <c r="N262" s="2"/>
      <c r="O262" s="2"/>
      <c r="P262" s="2"/>
      <c r="Q262" s="1"/>
    </row>
    <row r="263" spans="2:17" ht="12.75">
      <c r="B263" s="1"/>
      <c r="C263" s="1"/>
      <c r="D263" s="2"/>
      <c r="E263" s="2"/>
      <c r="F263" s="2"/>
      <c r="G263" s="2"/>
      <c r="I263" s="2"/>
      <c r="J263" s="2"/>
      <c r="K263" s="2"/>
      <c r="L263" s="2"/>
      <c r="M263" s="2"/>
      <c r="N263" s="2"/>
      <c r="O263" s="2"/>
      <c r="P263" s="2"/>
      <c r="Q263" s="1"/>
    </row>
    <row r="264" spans="2:17" ht="12.75">
      <c r="B264" s="1"/>
      <c r="C264" s="1"/>
      <c r="D264" s="2"/>
      <c r="E264" s="2"/>
      <c r="F264" s="2"/>
      <c r="G264" s="2"/>
      <c r="I264" s="2"/>
      <c r="J264" s="2"/>
      <c r="K264" s="2"/>
      <c r="L264" s="2"/>
      <c r="M264" s="2"/>
      <c r="N264" s="2"/>
      <c r="O264" s="2"/>
      <c r="P264" s="2"/>
      <c r="Q264" s="1"/>
    </row>
    <row r="265" spans="2:17" ht="12.75">
      <c r="B265" s="1"/>
      <c r="C265" s="1"/>
      <c r="D265" s="2"/>
      <c r="E265" s="2"/>
      <c r="F265" s="2"/>
      <c r="G265" s="2"/>
      <c r="I265" s="2"/>
      <c r="J265" s="2"/>
      <c r="K265" s="2"/>
      <c r="L265" s="2"/>
      <c r="M265" s="2"/>
      <c r="N265" s="2"/>
      <c r="O265" s="2"/>
      <c r="P265" s="2"/>
      <c r="Q265" s="1"/>
    </row>
    <row r="266" spans="2:17" ht="12.75">
      <c r="B266" s="1"/>
      <c r="C266" s="1"/>
      <c r="D266" s="2"/>
      <c r="E266" s="2"/>
      <c r="F266" s="2"/>
      <c r="G266" s="2"/>
      <c r="I266" s="2"/>
      <c r="J266" s="2"/>
      <c r="K266" s="2"/>
      <c r="L266" s="2"/>
      <c r="M266" s="2"/>
      <c r="N266" s="2"/>
      <c r="O266" s="2"/>
      <c r="P266" s="2"/>
      <c r="Q266" s="1"/>
    </row>
    <row r="267" spans="2:17" ht="12.75">
      <c r="B267" s="1"/>
      <c r="C267" s="1"/>
      <c r="D267" s="2"/>
      <c r="E267" s="2"/>
      <c r="F267" s="2"/>
      <c r="G267" s="2"/>
      <c r="I267" s="2"/>
      <c r="J267" s="2"/>
      <c r="K267" s="2"/>
      <c r="L267" s="2"/>
      <c r="M267" s="2"/>
      <c r="N267" s="2"/>
      <c r="O267" s="2"/>
      <c r="P267" s="2"/>
      <c r="Q267" s="1"/>
    </row>
    <row r="268" spans="2:17" ht="12.75">
      <c r="B268" s="1"/>
      <c r="C268" s="1"/>
      <c r="D268" s="2"/>
      <c r="E268" s="2"/>
      <c r="F268" s="2"/>
      <c r="G268" s="2"/>
      <c r="I268" s="2"/>
      <c r="J268" s="2"/>
      <c r="K268" s="2"/>
      <c r="L268" s="2"/>
      <c r="M268" s="2"/>
      <c r="N268" s="2"/>
      <c r="O268" s="2"/>
      <c r="P268" s="2"/>
      <c r="Q268" s="1"/>
    </row>
    <row r="269" spans="2:17" ht="12.75">
      <c r="B269" s="1"/>
      <c r="C269" s="1"/>
      <c r="D269" s="2"/>
      <c r="E269" s="2"/>
      <c r="F269" s="2"/>
      <c r="G269" s="2"/>
      <c r="I269" s="2"/>
      <c r="J269" s="2"/>
      <c r="K269" s="2"/>
      <c r="L269" s="2"/>
      <c r="M269" s="2"/>
      <c r="N269" s="2"/>
      <c r="O269" s="2"/>
      <c r="P269" s="2"/>
      <c r="Q269" s="1"/>
    </row>
    <row r="270" spans="2:17" ht="12.75">
      <c r="B270" s="1"/>
      <c r="C270" s="1"/>
      <c r="D270" s="2"/>
      <c r="E270" s="2"/>
      <c r="F270" s="2"/>
      <c r="G270" s="2"/>
      <c r="I270" s="2"/>
      <c r="J270" s="2"/>
      <c r="K270" s="2"/>
      <c r="L270" s="2"/>
      <c r="M270" s="2"/>
      <c r="N270" s="2"/>
      <c r="O270" s="2"/>
      <c r="P270" s="2"/>
      <c r="Q270" s="1"/>
    </row>
    <row r="271" spans="2:17" ht="12.75">
      <c r="B271" s="1"/>
      <c r="C271" s="1"/>
      <c r="D271" s="2"/>
      <c r="E271" s="2"/>
      <c r="F271" s="2"/>
      <c r="G271" s="2"/>
      <c r="I271" s="2"/>
      <c r="J271" s="2"/>
      <c r="K271" s="2"/>
      <c r="L271" s="2"/>
      <c r="M271" s="2"/>
      <c r="N271" s="2"/>
      <c r="O271" s="2"/>
      <c r="P271" s="2"/>
      <c r="Q271" s="1"/>
    </row>
    <row r="272" spans="2:17" ht="12.75">
      <c r="B272" s="1"/>
      <c r="C272" s="1"/>
      <c r="D272" s="2"/>
      <c r="E272" s="2"/>
      <c r="F272" s="2"/>
      <c r="G272" s="2"/>
      <c r="I272" s="2"/>
      <c r="J272" s="2"/>
      <c r="K272" s="2"/>
      <c r="L272" s="2"/>
      <c r="M272" s="2"/>
      <c r="N272" s="2"/>
      <c r="O272" s="2"/>
      <c r="P272" s="2"/>
      <c r="Q272" s="1"/>
    </row>
    <row r="273" spans="2:17" ht="12.75">
      <c r="B273" s="1"/>
      <c r="C273" s="1"/>
      <c r="D273" s="2"/>
      <c r="E273" s="2"/>
      <c r="F273" s="2"/>
      <c r="G273" s="2"/>
      <c r="I273" s="2"/>
      <c r="J273" s="2"/>
      <c r="K273" s="2"/>
      <c r="L273" s="2"/>
      <c r="M273" s="2"/>
      <c r="N273" s="2"/>
      <c r="O273" s="2"/>
      <c r="P273" s="2"/>
      <c r="Q273" s="1"/>
    </row>
    <row r="274" spans="2:17" ht="12.75">
      <c r="B274" s="1"/>
      <c r="C274" s="1"/>
      <c r="D274" s="2"/>
      <c r="E274" s="2"/>
      <c r="F274" s="2"/>
      <c r="G274" s="2"/>
      <c r="I274" s="2"/>
      <c r="J274" s="2"/>
      <c r="K274" s="2"/>
      <c r="L274" s="2"/>
      <c r="M274" s="2"/>
      <c r="N274" s="2"/>
      <c r="O274" s="2"/>
      <c r="P274" s="2"/>
      <c r="Q274" s="1"/>
    </row>
    <row r="275" spans="2:17" ht="12.75">
      <c r="B275" s="1"/>
      <c r="C275" s="1"/>
      <c r="D275" s="2"/>
      <c r="E275" s="2"/>
      <c r="F275" s="2"/>
      <c r="G275" s="2"/>
      <c r="I275" s="2"/>
      <c r="J275" s="2"/>
      <c r="K275" s="2"/>
      <c r="L275" s="2"/>
      <c r="M275" s="2"/>
      <c r="N275" s="2"/>
      <c r="O275" s="2"/>
      <c r="P275" s="2"/>
      <c r="Q275" s="1"/>
    </row>
    <row r="276" spans="2:17" ht="12.75">
      <c r="B276" s="1"/>
      <c r="C276" s="1"/>
      <c r="D276" s="2"/>
      <c r="E276" s="2"/>
      <c r="F276" s="2"/>
      <c r="G276" s="2"/>
      <c r="I276" s="2"/>
      <c r="J276" s="2"/>
      <c r="K276" s="2"/>
      <c r="L276" s="2"/>
      <c r="M276" s="2"/>
      <c r="N276" s="2"/>
      <c r="O276" s="2"/>
      <c r="P276" s="2"/>
      <c r="Q276" s="1"/>
    </row>
    <row r="277" spans="2:17" ht="12.75">
      <c r="B277" s="1"/>
      <c r="C277" s="1"/>
      <c r="D277" s="2"/>
      <c r="E277" s="2"/>
      <c r="F277" s="2"/>
      <c r="G277" s="2"/>
      <c r="I277" s="2"/>
      <c r="J277" s="2"/>
      <c r="K277" s="2"/>
      <c r="L277" s="2"/>
      <c r="M277" s="2"/>
      <c r="N277" s="2"/>
      <c r="O277" s="2"/>
      <c r="P277" s="2"/>
      <c r="Q277" s="1"/>
    </row>
    <row r="278" spans="2:17" ht="12.75">
      <c r="B278" s="1"/>
      <c r="C278" s="1"/>
      <c r="D278" s="2"/>
      <c r="E278" s="2"/>
      <c r="F278" s="2"/>
      <c r="G278" s="2"/>
      <c r="I278" s="2"/>
      <c r="J278" s="2"/>
      <c r="K278" s="2"/>
      <c r="L278" s="2"/>
      <c r="M278" s="2"/>
      <c r="N278" s="2"/>
      <c r="O278" s="2"/>
      <c r="P278" s="2"/>
      <c r="Q278" s="1"/>
    </row>
    <row r="279" spans="2:17" ht="12.75">
      <c r="B279" s="1"/>
      <c r="C279" s="1"/>
      <c r="D279" s="2"/>
      <c r="E279" s="2"/>
      <c r="F279" s="2"/>
      <c r="G279" s="2"/>
      <c r="I279" s="2"/>
      <c r="J279" s="2"/>
      <c r="K279" s="2"/>
      <c r="L279" s="2"/>
      <c r="M279" s="2"/>
      <c r="N279" s="2"/>
      <c r="O279" s="2"/>
      <c r="P279" s="2"/>
      <c r="Q279" s="1"/>
    </row>
    <row r="280" spans="2:17" ht="12.75">
      <c r="B280" s="1"/>
      <c r="C280" s="1"/>
      <c r="D280" s="2"/>
      <c r="E280" s="2"/>
      <c r="F280" s="2"/>
      <c r="G280" s="2"/>
      <c r="I280" s="2"/>
      <c r="J280" s="2"/>
      <c r="K280" s="2"/>
      <c r="L280" s="2"/>
      <c r="M280" s="2"/>
      <c r="N280" s="2"/>
      <c r="O280" s="2"/>
      <c r="P280" s="2"/>
      <c r="Q280" s="1"/>
    </row>
    <row r="281" spans="2:17" ht="12.75">
      <c r="B281" s="1"/>
      <c r="C281" s="1"/>
      <c r="D281" s="2"/>
      <c r="E281" s="2"/>
      <c r="F281" s="2"/>
      <c r="G281" s="2"/>
      <c r="I281" s="2"/>
      <c r="J281" s="2"/>
      <c r="K281" s="2"/>
      <c r="L281" s="2"/>
      <c r="M281" s="2"/>
      <c r="N281" s="2"/>
      <c r="O281" s="2"/>
      <c r="P281" s="2"/>
      <c r="Q281" s="1"/>
    </row>
    <row r="282" spans="2:17" ht="12.75">
      <c r="B282" s="1"/>
      <c r="C282" s="1"/>
      <c r="D282" s="2"/>
      <c r="E282" s="2"/>
      <c r="F282" s="2"/>
      <c r="G282" s="2"/>
      <c r="I282" s="2"/>
      <c r="J282" s="2"/>
      <c r="K282" s="2"/>
      <c r="L282" s="2"/>
      <c r="M282" s="2"/>
      <c r="N282" s="2"/>
      <c r="O282" s="2"/>
      <c r="P282" s="2"/>
      <c r="Q282" s="1"/>
    </row>
    <row r="283" spans="2:17" ht="12.75">
      <c r="B283" s="1"/>
      <c r="C283" s="1"/>
      <c r="D283" s="2"/>
      <c r="E283" s="2"/>
      <c r="F283" s="2"/>
      <c r="G283" s="2"/>
      <c r="I283" s="2"/>
      <c r="J283" s="2"/>
      <c r="K283" s="2"/>
      <c r="L283" s="2"/>
      <c r="M283" s="2"/>
      <c r="N283" s="2"/>
      <c r="O283" s="2"/>
      <c r="P283" s="2"/>
      <c r="Q283" s="1"/>
    </row>
    <row r="284" spans="2:17" ht="12.75">
      <c r="B284" s="1"/>
      <c r="C284" s="1"/>
      <c r="D284" s="2"/>
      <c r="E284" s="2"/>
      <c r="F284" s="2"/>
      <c r="G284" s="2"/>
      <c r="I284" s="2"/>
      <c r="J284" s="2"/>
      <c r="K284" s="2"/>
      <c r="L284" s="2"/>
      <c r="M284" s="2"/>
      <c r="N284" s="2"/>
      <c r="O284" s="2"/>
      <c r="P284" s="2"/>
      <c r="Q284" s="1"/>
    </row>
    <row r="285" spans="2:17" ht="12.75">
      <c r="B285" s="1"/>
      <c r="C285" s="1"/>
      <c r="D285" s="2"/>
      <c r="E285" s="2"/>
      <c r="F285" s="2"/>
      <c r="G285" s="2"/>
      <c r="I285" s="2"/>
      <c r="J285" s="2"/>
      <c r="K285" s="2"/>
      <c r="L285" s="2"/>
      <c r="M285" s="2"/>
      <c r="N285" s="2"/>
      <c r="O285" s="2"/>
      <c r="P285" s="2"/>
      <c r="Q285" s="1"/>
    </row>
    <row r="286" spans="2:17" ht="12.75">
      <c r="B286" s="1"/>
      <c r="C286" s="1"/>
      <c r="D286" s="2"/>
      <c r="E286" s="2"/>
      <c r="F286" s="2"/>
      <c r="G286" s="2"/>
      <c r="I286" s="2"/>
      <c r="J286" s="2"/>
      <c r="K286" s="2"/>
      <c r="L286" s="2"/>
      <c r="M286" s="2"/>
      <c r="N286" s="2"/>
      <c r="O286" s="2"/>
      <c r="P286" s="2"/>
      <c r="Q286" s="1"/>
    </row>
    <row r="287" spans="2:17" ht="12.75">
      <c r="B287" s="1"/>
      <c r="C287" s="1"/>
      <c r="D287" s="2"/>
      <c r="E287" s="2"/>
      <c r="F287" s="2"/>
      <c r="G287" s="2"/>
      <c r="I287" s="2"/>
      <c r="J287" s="2"/>
      <c r="K287" s="2"/>
      <c r="L287" s="2"/>
      <c r="M287" s="2"/>
      <c r="N287" s="2"/>
      <c r="O287" s="2"/>
      <c r="P287" s="2"/>
      <c r="Q287" s="1"/>
    </row>
    <row r="288" spans="2:17" ht="12.75">
      <c r="B288" s="1"/>
      <c r="C288" s="1"/>
      <c r="D288" s="2"/>
      <c r="E288" s="2"/>
      <c r="F288" s="2"/>
      <c r="G288" s="2"/>
      <c r="I288" s="2"/>
      <c r="J288" s="2"/>
      <c r="K288" s="2"/>
      <c r="L288" s="2"/>
      <c r="M288" s="2"/>
      <c r="N288" s="2"/>
      <c r="O288" s="2"/>
      <c r="P288" s="2"/>
      <c r="Q288" s="1"/>
    </row>
    <row r="289" spans="2:17" ht="12.75">
      <c r="B289" s="1"/>
      <c r="C289" s="1"/>
      <c r="D289" s="2"/>
      <c r="E289" s="2"/>
      <c r="F289" s="2"/>
      <c r="G289" s="2"/>
      <c r="I289" s="2"/>
      <c r="J289" s="2"/>
      <c r="K289" s="2"/>
      <c r="L289" s="2"/>
      <c r="M289" s="2"/>
      <c r="N289" s="2"/>
      <c r="O289" s="2"/>
      <c r="P289" s="2"/>
      <c r="Q289" s="1"/>
    </row>
    <row r="290" spans="2:17" ht="12.75">
      <c r="B290" s="1"/>
      <c r="C290" s="1"/>
      <c r="D290" s="2"/>
      <c r="E290" s="2"/>
      <c r="F290" s="2"/>
      <c r="G290" s="2"/>
      <c r="I290" s="2"/>
      <c r="J290" s="2"/>
      <c r="K290" s="2"/>
      <c r="L290" s="2"/>
      <c r="M290" s="2"/>
      <c r="N290" s="2"/>
      <c r="O290" s="2"/>
      <c r="P290" s="2"/>
      <c r="Q290" s="1"/>
    </row>
    <row r="291" spans="2:17" ht="12.75">
      <c r="B291" s="1"/>
      <c r="C291" s="1"/>
      <c r="D291" s="2"/>
      <c r="E291" s="2"/>
      <c r="F291" s="2"/>
      <c r="G291" s="2"/>
      <c r="I291" s="2"/>
      <c r="J291" s="2"/>
      <c r="K291" s="2"/>
      <c r="L291" s="2"/>
      <c r="M291" s="2"/>
      <c r="N291" s="2"/>
      <c r="O291" s="2"/>
      <c r="P291" s="2"/>
      <c r="Q291" s="1"/>
    </row>
    <row r="292" spans="2:17" ht="12.75">
      <c r="B292" s="1"/>
      <c r="C292" s="1"/>
      <c r="D292" s="2"/>
      <c r="E292" s="2"/>
      <c r="F292" s="2"/>
      <c r="G292" s="2"/>
      <c r="I292" s="2"/>
      <c r="J292" s="2"/>
      <c r="K292" s="2"/>
      <c r="L292" s="2"/>
      <c r="M292" s="2"/>
      <c r="N292" s="2"/>
      <c r="O292" s="2"/>
      <c r="P292" s="2"/>
      <c r="Q292" s="1"/>
    </row>
    <row r="293" spans="2:17" ht="12.75">
      <c r="B293" s="1"/>
      <c r="C293" s="1"/>
      <c r="D293" s="2"/>
      <c r="E293" s="2"/>
      <c r="F293" s="2"/>
      <c r="G293" s="2"/>
      <c r="I293" s="2"/>
      <c r="J293" s="2"/>
      <c r="K293" s="2"/>
      <c r="L293" s="2"/>
      <c r="M293" s="2"/>
      <c r="N293" s="2"/>
      <c r="O293" s="2"/>
      <c r="P293" s="2"/>
      <c r="Q293" s="1"/>
    </row>
    <row r="294" spans="2:17" ht="12.75">
      <c r="B294" s="1"/>
      <c r="C294" s="1"/>
      <c r="D294" s="2"/>
      <c r="E294" s="2"/>
      <c r="F294" s="2"/>
      <c r="G294" s="2"/>
      <c r="I294" s="2"/>
      <c r="J294" s="2"/>
      <c r="K294" s="2"/>
      <c r="L294" s="2"/>
      <c r="M294" s="2"/>
      <c r="N294" s="2"/>
      <c r="O294" s="2"/>
      <c r="P294" s="2"/>
      <c r="Q294" s="1"/>
    </row>
    <row r="295" spans="2:17" ht="12.75">
      <c r="B295" s="1"/>
      <c r="C295" s="1"/>
      <c r="D295" s="2"/>
      <c r="E295" s="2"/>
      <c r="F295" s="2"/>
      <c r="G295" s="2"/>
      <c r="I295" s="2"/>
      <c r="J295" s="2"/>
      <c r="K295" s="2"/>
      <c r="L295" s="2"/>
      <c r="M295" s="2"/>
      <c r="N295" s="2"/>
      <c r="O295" s="2"/>
      <c r="P295" s="2"/>
      <c r="Q295" s="1"/>
    </row>
    <row r="296" spans="2:17" ht="12.75">
      <c r="B296" s="1"/>
      <c r="C296" s="1"/>
      <c r="D296" s="2"/>
      <c r="E296" s="2"/>
      <c r="F296" s="2"/>
      <c r="G296" s="2"/>
      <c r="I296" s="2"/>
      <c r="J296" s="2"/>
      <c r="K296" s="2"/>
      <c r="L296" s="2"/>
      <c r="M296" s="2"/>
      <c r="N296" s="2"/>
      <c r="O296" s="2"/>
      <c r="P296" s="2"/>
      <c r="Q296" s="1"/>
    </row>
    <row r="297" spans="2:17" ht="12.75">
      <c r="B297" s="1"/>
      <c r="C297" s="1"/>
      <c r="D297" s="2"/>
      <c r="E297" s="2"/>
      <c r="F297" s="2"/>
      <c r="G297" s="2"/>
      <c r="I297" s="2"/>
      <c r="J297" s="2"/>
      <c r="K297" s="2"/>
      <c r="L297" s="2"/>
      <c r="M297" s="2"/>
      <c r="N297" s="2"/>
      <c r="O297" s="2"/>
      <c r="P297" s="2"/>
      <c r="Q297" s="1"/>
    </row>
    <row r="298" spans="2:17" ht="12.75">
      <c r="B298" s="1"/>
      <c r="C298" s="1"/>
      <c r="D298" s="2"/>
      <c r="E298" s="2"/>
      <c r="F298" s="2"/>
      <c r="G298" s="2"/>
      <c r="I298" s="2"/>
      <c r="J298" s="2"/>
      <c r="K298" s="2"/>
      <c r="L298" s="2"/>
      <c r="M298" s="2"/>
      <c r="N298" s="2"/>
      <c r="O298" s="2"/>
      <c r="P298" s="2"/>
      <c r="Q298" s="1"/>
    </row>
    <row r="299" spans="2:17" ht="12.75">
      <c r="B299" s="1"/>
      <c r="C299" s="1"/>
      <c r="D299" s="2"/>
      <c r="E299" s="2"/>
      <c r="F299" s="2"/>
      <c r="G299" s="2"/>
      <c r="I299" s="2"/>
      <c r="J299" s="2"/>
      <c r="K299" s="2"/>
      <c r="L299" s="2"/>
      <c r="M299" s="2"/>
      <c r="N299" s="2"/>
      <c r="O299" s="2"/>
      <c r="P299" s="2"/>
      <c r="Q299" s="1"/>
    </row>
    <row r="300" spans="2:17" ht="12.75">
      <c r="B300" s="1"/>
      <c r="C300" s="1"/>
      <c r="D300" s="2"/>
      <c r="E300" s="2"/>
      <c r="F300" s="2"/>
      <c r="G300" s="2"/>
      <c r="I300" s="2"/>
      <c r="J300" s="2"/>
      <c r="K300" s="2"/>
      <c r="L300" s="2"/>
      <c r="M300" s="2"/>
      <c r="N300" s="2"/>
      <c r="O300" s="2"/>
      <c r="P300" s="2"/>
      <c r="Q300" s="1"/>
    </row>
    <row r="301" spans="2:17" ht="12.75">
      <c r="B301" s="1"/>
      <c r="C301" s="1"/>
      <c r="D301" s="2"/>
      <c r="E301" s="2"/>
      <c r="F301" s="2"/>
      <c r="G301" s="2"/>
      <c r="I301" s="2"/>
      <c r="J301" s="2"/>
      <c r="K301" s="2"/>
      <c r="L301" s="2"/>
      <c r="M301" s="2"/>
      <c r="N301" s="2"/>
      <c r="O301" s="2"/>
      <c r="P301" s="2"/>
      <c r="Q301" s="1"/>
    </row>
    <row r="302" spans="2:17" ht="12.75">
      <c r="B302" s="1"/>
      <c r="C302" s="1"/>
      <c r="D302" s="2"/>
      <c r="E302" s="2"/>
      <c r="F302" s="2"/>
      <c r="G302" s="2"/>
      <c r="I302" s="2"/>
      <c r="J302" s="2"/>
      <c r="K302" s="2"/>
      <c r="L302" s="2"/>
      <c r="M302" s="2"/>
      <c r="N302" s="2"/>
      <c r="O302" s="2"/>
      <c r="P302" s="2"/>
      <c r="Q302" s="1"/>
    </row>
    <row r="303" spans="2:17" ht="12.75">
      <c r="B303" s="1"/>
      <c r="C303" s="1"/>
      <c r="D303" s="2"/>
      <c r="E303" s="2"/>
      <c r="F303" s="2"/>
      <c r="G303" s="2"/>
      <c r="I303" s="2"/>
      <c r="J303" s="2"/>
      <c r="K303" s="2"/>
      <c r="L303" s="2"/>
      <c r="M303" s="2"/>
      <c r="N303" s="2"/>
      <c r="O303" s="2"/>
      <c r="P303" s="2"/>
      <c r="Q303" s="1"/>
    </row>
    <row r="304" spans="2:17" ht="12.75">
      <c r="B304" s="1"/>
      <c r="C304" s="1"/>
      <c r="D304" s="2"/>
      <c r="E304" s="2"/>
      <c r="F304" s="2"/>
      <c r="G304" s="2"/>
      <c r="I304" s="2"/>
      <c r="J304" s="2"/>
      <c r="K304" s="2"/>
      <c r="L304" s="2"/>
      <c r="M304" s="2"/>
      <c r="N304" s="2"/>
      <c r="O304" s="2"/>
      <c r="P304" s="2"/>
      <c r="Q304" s="1"/>
    </row>
    <row r="305" spans="2:17" ht="12.75">
      <c r="B305" s="1"/>
      <c r="C305" s="1"/>
      <c r="D305" s="2"/>
      <c r="E305" s="2"/>
      <c r="F305" s="2"/>
      <c r="G305" s="2"/>
      <c r="I305" s="2"/>
      <c r="J305" s="2"/>
      <c r="K305" s="2"/>
      <c r="L305" s="2"/>
      <c r="M305" s="2"/>
      <c r="N305" s="2"/>
      <c r="O305" s="2"/>
      <c r="P305" s="2"/>
      <c r="Q305" s="1"/>
    </row>
    <row r="306" spans="2:17" ht="12.75">
      <c r="B306" s="1"/>
      <c r="C306" s="1"/>
      <c r="D306" s="2"/>
      <c r="E306" s="2"/>
      <c r="F306" s="2"/>
      <c r="G306" s="2"/>
      <c r="I306" s="2"/>
      <c r="J306" s="2"/>
      <c r="K306" s="2"/>
      <c r="L306" s="2"/>
      <c r="M306" s="2"/>
      <c r="N306" s="2"/>
      <c r="O306" s="2"/>
      <c r="P306" s="2"/>
      <c r="Q306" s="1"/>
    </row>
    <row r="307" spans="2:17" ht="12.75">
      <c r="B307" s="1"/>
      <c r="C307" s="1"/>
      <c r="D307" s="2"/>
      <c r="E307" s="2"/>
      <c r="F307" s="2"/>
      <c r="G307" s="2"/>
      <c r="I307" s="2"/>
      <c r="J307" s="2"/>
      <c r="K307" s="2"/>
      <c r="L307" s="2"/>
      <c r="M307" s="2"/>
      <c r="N307" s="2"/>
      <c r="O307" s="2"/>
      <c r="P307" s="2"/>
      <c r="Q307" s="1"/>
    </row>
    <row r="308" spans="2:17" ht="12.75">
      <c r="B308" s="1"/>
      <c r="C308" s="1"/>
      <c r="D308" s="2"/>
      <c r="E308" s="2"/>
      <c r="F308" s="2"/>
      <c r="G308" s="2"/>
      <c r="I308" s="2"/>
      <c r="J308" s="2"/>
      <c r="K308" s="2"/>
      <c r="L308" s="2"/>
      <c r="M308" s="2"/>
      <c r="N308" s="2"/>
      <c r="O308" s="2"/>
      <c r="P308" s="2"/>
      <c r="Q308" s="1"/>
    </row>
    <row r="309" spans="2:17" ht="12.75">
      <c r="B309" s="1"/>
      <c r="C309" s="1"/>
      <c r="D309" s="2"/>
      <c r="E309" s="2"/>
      <c r="F309" s="2"/>
      <c r="G309" s="2"/>
      <c r="I309" s="2"/>
      <c r="J309" s="2"/>
      <c r="K309" s="2"/>
      <c r="L309" s="2"/>
      <c r="M309" s="2"/>
      <c r="N309" s="2"/>
      <c r="O309" s="2"/>
      <c r="P309" s="2"/>
      <c r="Q309" s="1"/>
    </row>
    <row r="310" spans="2:17" ht="12.75">
      <c r="B310" s="1"/>
      <c r="C310" s="1"/>
      <c r="D310" s="2"/>
      <c r="E310" s="2"/>
      <c r="F310" s="2"/>
      <c r="G310" s="2"/>
      <c r="I310" s="2"/>
      <c r="J310" s="2"/>
      <c r="K310" s="2"/>
      <c r="L310" s="2"/>
      <c r="M310" s="2"/>
      <c r="N310" s="2"/>
      <c r="O310" s="2"/>
      <c r="P310" s="2"/>
      <c r="Q310" s="1"/>
    </row>
    <row r="311" spans="2:17" ht="12.75">
      <c r="B311" s="1"/>
      <c r="C311" s="1"/>
      <c r="D311" s="2"/>
      <c r="E311" s="2"/>
      <c r="F311" s="2"/>
      <c r="G311" s="2"/>
      <c r="I311" s="2"/>
      <c r="J311" s="2"/>
      <c r="K311" s="2"/>
      <c r="L311" s="2"/>
      <c r="M311" s="2"/>
      <c r="N311" s="2"/>
      <c r="O311" s="2"/>
      <c r="P311" s="2"/>
      <c r="Q311" s="1"/>
    </row>
    <row r="312" spans="2:17" ht="12.75">
      <c r="B312" s="1"/>
      <c r="C312" s="1"/>
      <c r="D312" s="2"/>
      <c r="E312" s="2"/>
      <c r="F312" s="2"/>
      <c r="G312" s="2"/>
      <c r="I312" s="2"/>
      <c r="J312" s="2"/>
      <c r="K312" s="2"/>
      <c r="L312" s="2"/>
      <c r="M312" s="2"/>
      <c r="N312" s="2"/>
      <c r="O312" s="2"/>
      <c r="P312" s="2"/>
      <c r="Q312" s="1"/>
    </row>
    <row r="313" spans="2:17" ht="12.75">
      <c r="B313" s="1"/>
      <c r="C313" s="1"/>
      <c r="D313" s="2"/>
      <c r="E313" s="2"/>
      <c r="F313" s="2"/>
      <c r="G313" s="2"/>
      <c r="I313" s="2"/>
      <c r="J313" s="2"/>
      <c r="K313" s="2"/>
      <c r="L313" s="2"/>
      <c r="M313" s="2"/>
      <c r="N313" s="2"/>
      <c r="O313" s="2"/>
      <c r="P313" s="2"/>
      <c r="Q313" s="1"/>
    </row>
    <row r="314" spans="2:17" ht="12.75">
      <c r="B314" s="1"/>
      <c r="C314" s="1"/>
      <c r="D314" s="2"/>
      <c r="E314" s="2"/>
      <c r="F314" s="2"/>
      <c r="G314" s="2"/>
      <c r="I314" s="2"/>
      <c r="J314" s="2"/>
      <c r="K314" s="2"/>
      <c r="L314" s="2"/>
      <c r="M314" s="2"/>
      <c r="N314" s="2"/>
      <c r="O314" s="2"/>
      <c r="P314" s="2"/>
      <c r="Q314" s="1"/>
    </row>
    <row r="315" spans="2:17" ht="12.75">
      <c r="B315" s="1"/>
      <c r="C315" s="1"/>
      <c r="D315" s="2"/>
      <c r="E315" s="2"/>
      <c r="F315" s="2"/>
      <c r="G315" s="2"/>
      <c r="I315" s="2"/>
      <c r="J315" s="2"/>
      <c r="K315" s="2"/>
      <c r="L315" s="2"/>
      <c r="M315" s="2"/>
      <c r="N315" s="2"/>
      <c r="O315" s="2"/>
      <c r="P315" s="2"/>
      <c r="Q315" s="1"/>
    </row>
    <row r="316" spans="2:17" ht="12.75">
      <c r="B316" s="1"/>
      <c r="C316" s="1"/>
      <c r="D316" s="2"/>
      <c r="E316" s="2"/>
      <c r="F316" s="2"/>
      <c r="G316" s="2"/>
      <c r="I316" s="2"/>
      <c r="J316" s="2"/>
      <c r="K316" s="2"/>
      <c r="L316" s="2"/>
      <c r="M316" s="2"/>
      <c r="N316" s="2"/>
      <c r="O316" s="2"/>
      <c r="P316" s="2"/>
      <c r="Q316" s="1"/>
    </row>
    <row r="317" spans="2:17" ht="12.75">
      <c r="B317" s="1"/>
      <c r="C317" s="1"/>
      <c r="D317" s="2"/>
      <c r="E317" s="2"/>
      <c r="F317" s="2"/>
      <c r="G317" s="2"/>
      <c r="I317" s="2"/>
      <c r="J317" s="2"/>
      <c r="K317" s="2"/>
      <c r="L317" s="2"/>
      <c r="M317" s="2"/>
      <c r="N317" s="2"/>
      <c r="O317" s="2"/>
      <c r="P317" s="2"/>
      <c r="Q317" s="1"/>
    </row>
    <row r="318" spans="2:17" ht="12.75">
      <c r="B318" s="1"/>
      <c r="C318" s="1"/>
      <c r="D318" s="2"/>
      <c r="E318" s="2"/>
      <c r="F318" s="2"/>
      <c r="G318" s="2"/>
      <c r="I318" s="2"/>
      <c r="J318" s="2"/>
      <c r="K318" s="2"/>
      <c r="L318" s="2"/>
      <c r="M318" s="2"/>
      <c r="N318" s="2"/>
      <c r="O318" s="2"/>
      <c r="P318" s="2"/>
      <c r="Q318" s="1"/>
    </row>
    <row r="319" spans="2:17" ht="12.75">
      <c r="B319" s="1"/>
      <c r="C319" s="1"/>
      <c r="D319" s="2"/>
      <c r="E319" s="2"/>
      <c r="F319" s="2"/>
      <c r="G319" s="2"/>
      <c r="I319" s="2"/>
      <c r="J319" s="2"/>
      <c r="K319" s="2"/>
      <c r="L319" s="2"/>
      <c r="M319" s="2"/>
      <c r="N319" s="2"/>
      <c r="O319" s="2"/>
      <c r="P319" s="2"/>
      <c r="Q319" s="1"/>
    </row>
    <row r="320" spans="2:17" ht="12.75">
      <c r="B320" s="1"/>
      <c r="C320" s="1"/>
      <c r="D320" s="2"/>
      <c r="E320" s="2"/>
      <c r="F320" s="2"/>
      <c r="G320" s="2"/>
      <c r="I320" s="2"/>
      <c r="J320" s="2"/>
      <c r="K320" s="2"/>
      <c r="L320" s="2"/>
      <c r="M320" s="2"/>
      <c r="N320" s="2"/>
      <c r="O320" s="2"/>
      <c r="P320" s="2"/>
      <c r="Q320" s="1"/>
    </row>
    <row r="321" spans="2:17" ht="12.75">
      <c r="B321" s="1"/>
      <c r="C321" s="1"/>
      <c r="D321" s="2"/>
      <c r="E321" s="2"/>
      <c r="F321" s="2"/>
      <c r="G321" s="2"/>
      <c r="I321" s="2"/>
      <c r="J321" s="2"/>
      <c r="K321" s="2"/>
      <c r="L321" s="2"/>
      <c r="M321" s="2"/>
      <c r="N321" s="2"/>
      <c r="O321" s="2"/>
      <c r="P321" s="2"/>
      <c r="Q321" s="1"/>
    </row>
    <row r="322" spans="2:17" ht="12.75">
      <c r="B322" s="1"/>
      <c r="C322" s="1"/>
      <c r="D322" s="2"/>
      <c r="E322" s="2"/>
      <c r="F322" s="2"/>
      <c r="G322" s="2"/>
      <c r="I322" s="2"/>
      <c r="J322" s="2"/>
      <c r="K322" s="2"/>
      <c r="L322" s="2"/>
      <c r="M322" s="2"/>
      <c r="N322" s="2"/>
      <c r="O322" s="2"/>
      <c r="P322" s="2"/>
      <c r="Q322" s="1"/>
    </row>
    <row r="323" spans="2:17" ht="12.75">
      <c r="B323" s="1"/>
      <c r="C323" s="1"/>
      <c r="D323" s="2"/>
      <c r="E323" s="2"/>
      <c r="F323" s="2"/>
      <c r="G323" s="2"/>
      <c r="I323" s="2"/>
      <c r="J323" s="2"/>
      <c r="K323" s="2"/>
      <c r="L323" s="2"/>
      <c r="M323" s="2"/>
      <c r="N323" s="2"/>
      <c r="O323" s="2"/>
      <c r="P323" s="2"/>
      <c r="Q323" s="1"/>
    </row>
    <row r="324" spans="2:17" ht="12.75">
      <c r="B324" s="1"/>
      <c r="C324" s="1"/>
      <c r="D324" s="2"/>
      <c r="E324" s="2"/>
      <c r="F324" s="2"/>
      <c r="G324" s="2"/>
      <c r="I324" s="2"/>
      <c r="J324" s="2"/>
      <c r="K324" s="2"/>
      <c r="L324" s="2"/>
      <c r="M324" s="2"/>
      <c r="N324" s="2"/>
      <c r="O324" s="2"/>
      <c r="P324" s="2"/>
      <c r="Q324" s="1"/>
    </row>
    <row r="325" spans="2:17" ht="12.75">
      <c r="B325" s="1"/>
      <c r="C325" s="1"/>
      <c r="D325" s="2"/>
      <c r="E325" s="2"/>
      <c r="F325" s="2"/>
      <c r="G325" s="2"/>
      <c r="I325" s="2"/>
      <c r="J325" s="2"/>
      <c r="K325" s="2"/>
      <c r="L325" s="2"/>
      <c r="M325" s="2"/>
      <c r="N325" s="2"/>
      <c r="O325" s="2"/>
      <c r="P325" s="2"/>
      <c r="Q325" s="1"/>
    </row>
    <row r="326" spans="2:17" ht="12.75">
      <c r="B326" s="1"/>
      <c r="C326" s="1"/>
      <c r="D326" s="2"/>
      <c r="E326" s="2"/>
      <c r="F326" s="2"/>
      <c r="G326" s="2"/>
      <c r="I326" s="2"/>
      <c r="J326" s="2"/>
      <c r="K326" s="2"/>
      <c r="L326" s="2"/>
      <c r="M326" s="2"/>
      <c r="N326" s="2"/>
      <c r="O326" s="2"/>
      <c r="P326" s="2"/>
      <c r="Q326" s="1"/>
    </row>
    <row r="327" spans="2:17" ht="12.75">
      <c r="B327" s="1"/>
      <c r="C327" s="1"/>
      <c r="D327" s="2"/>
      <c r="E327" s="2"/>
      <c r="F327" s="2"/>
      <c r="G327" s="2"/>
      <c r="I327" s="2"/>
      <c r="J327" s="2"/>
      <c r="K327" s="2"/>
      <c r="L327" s="2"/>
      <c r="M327" s="2"/>
      <c r="N327" s="2"/>
      <c r="O327" s="2"/>
      <c r="P327" s="2"/>
      <c r="Q327" s="1"/>
    </row>
    <row r="328" spans="2:17" ht="12.75">
      <c r="B328" s="1"/>
      <c r="C328" s="1"/>
      <c r="D328" s="2"/>
      <c r="E328" s="2"/>
      <c r="F328" s="2"/>
      <c r="G328" s="2"/>
      <c r="I328" s="2"/>
      <c r="J328" s="2"/>
      <c r="K328" s="2"/>
      <c r="L328" s="2"/>
      <c r="M328" s="2"/>
      <c r="N328" s="2"/>
      <c r="O328" s="2"/>
      <c r="P328" s="2"/>
      <c r="Q328" s="1"/>
    </row>
    <row r="329" spans="2:17" ht="12.75">
      <c r="B329" s="1"/>
      <c r="C329" s="1"/>
      <c r="D329" s="2"/>
      <c r="E329" s="2"/>
      <c r="F329" s="2"/>
      <c r="G329" s="2"/>
      <c r="I329" s="2"/>
      <c r="J329" s="2"/>
      <c r="K329" s="2"/>
      <c r="L329" s="2"/>
      <c r="M329" s="2"/>
      <c r="N329" s="2"/>
      <c r="O329" s="2"/>
      <c r="P329" s="2"/>
      <c r="Q329" s="1"/>
    </row>
    <row r="330" spans="2:17" ht="12.75">
      <c r="B330" s="1"/>
      <c r="C330" s="1"/>
      <c r="D330" s="2"/>
      <c r="E330" s="2"/>
      <c r="F330" s="2"/>
      <c r="G330" s="2"/>
      <c r="I330" s="2"/>
      <c r="J330" s="2"/>
      <c r="K330" s="2"/>
      <c r="L330" s="2"/>
      <c r="M330" s="2"/>
      <c r="N330" s="2"/>
      <c r="O330" s="2"/>
      <c r="P330" s="2"/>
      <c r="Q330" s="1"/>
    </row>
    <row r="331" spans="2:17" ht="12.75">
      <c r="B331" s="1"/>
      <c r="C331" s="1"/>
      <c r="D331" s="2"/>
      <c r="E331" s="2"/>
      <c r="F331" s="2"/>
      <c r="G331" s="2"/>
      <c r="I331" s="2"/>
      <c r="J331" s="2"/>
      <c r="K331" s="2"/>
      <c r="L331" s="2"/>
      <c r="M331" s="2"/>
      <c r="N331" s="2"/>
      <c r="O331" s="2"/>
      <c r="P331" s="2"/>
      <c r="Q331" s="1"/>
    </row>
    <row r="332" spans="2:17" ht="12.75">
      <c r="B332" s="1"/>
      <c r="C332" s="1"/>
      <c r="D332" s="2"/>
      <c r="E332" s="2"/>
      <c r="F332" s="2"/>
      <c r="G332" s="2"/>
      <c r="I332" s="2"/>
      <c r="J332" s="2"/>
      <c r="K332" s="2"/>
      <c r="L332" s="2"/>
      <c r="M332" s="2"/>
      <c r="N332" s="2"/>
      <c r="O332" s="2"/>
      <c r="P332" s="2"/>
      <c r="Q332" s="1"/>
    </row>
    <row r="333" spans="2:17" ht="12.75">
      <c r="B333" s="1"/>
      <c r="C333" s="1"/>
      <c r="D333" s="2"/>
      <c r="E333" s="2"/>
      <c r="F333" s="2"/>
      <c r="G333" s="2"/>
      <c r="I333" s="2"/>
      <c r="J333" s="2"/>
      <c r="K333" s="2"/>
      <c r="L333" s="2"/>
      <c r="M333" s="2"/>
      <c r="N333" s="2"/>
      <c r="O333" s="2"/>
      <c r="P333" s="2"/>
      <c r="Q333" s="1"/>
    </row>
    <row r="334" spans="2:17" ht="12.75">
      <c r="B334" s="1"/>
      <c r="C334" s="1"/>
      <c r="D334" s="2"/>
      <c r="E334" s="2"/>
      <c r="F334" s="2"/>
      <c r="G334" s="2"/>
      <c r="I334" s="2"/>
      <c r="J334" s="2"/>
      <c r="K334" s="2"/>
      <c r="L334" s="2"/>
      <c r="M334" s="2"/>
      <c r="N334" s="2"/>
      <c r="O334" s="2"/>
      <c r="P334" s="2"/>
      <c r="Q334" s="1"/>
    </row>
    <row r="335" spans="2:17" ht="12.75">
      <c r="B335" s="1"/>
      <c r="C335" s="1"/>
      <c r="D335" s="2"/>
      <c r="E335" s="2"/>
      <c r="F335" s="2"/>
      <c r="G335" s="2"/>
      <c r="I335" s="2"/>
      <c r="J335" s="2"/>
      <c r="K335" s="2"/>
      <c r="L335" s="2"/>
      <c r="M335" s="2"/>
      <c r="N335" s="2"/>
      <c r="O335" s="2"/>
      <c r="P335" s="2"/>
      <c r="Q335" s="1"/>
    </row>
    <row r="336" spans="2:17" ht="12.75">
      <c r="B336" s="1"/>
      <c r="C336" s="1"/>
      <c r="D336" s="2"/>
      <c r="E336" s="2"/>
      <c r="F336" s="2"/>
      <c r="G336" s="2"/>
      <c r="I336" s="2"/>
      <c r="J336" s="2"/>
      <c r="K336" s="2"/>
      <c r="L336" s="2"/>
      <c r="M336" s="2"/>
      <c r="N336" s="2"/>
      <c r="O336" s="2"/>
      <c r="P336" s="2"/>
      <c r="Q336" s="1"/>
    </row>
    <row r="337" spans="2:17" ht="12.75">
      <c r="B337" s="1"/>
      <c r="C337" s="1"/>
      <c r="D337" s="2"/>
      <c r="E337" s="2"/>
      <c r="F337" s="2"/>
      <c r="G337" s="2"/>
      <c r="I337" s="2"/>
      <c r="J337" s="2"/>
      <c r="K337" s="2"/>
      <c r="L337" s="2"/>
      <c r="M337" s="2"/>
      <c r="N337" s="2"/>
      <c r="O337" s="2"/>
      <c r="P337" s="2"/>
      <c r="Q337" s="1"/>
    </row>
    <row r="338" spans="2:17" ht="12.75">
      <c r="B338" s="1"/>
      <c r="C338" s="1"/>
      <c r="D338" s="2"/>
      <c r="E338" s="2"/>
      <c r="F338" s="2"/>
      <c r="G338" s="2"/>
      <c r="I338" s="2"/>
      <c r="J338" s="2"/>
      <c r="K338" s="2"/>
      <c r="L338" s="2"/>
      <c r="M338" s="2"/>
      <c r="N338" s="2"/>
      <c r="O338" s="2"/>
      <c r="P338" s="2"/>
      <c r="Q338" s="1"/>
    </row>
    <row r="339" spans="2:17" ht="12.75">
      <c r="B339" s="1"/>
      <c r="C339" s="1"/>
      <c r="D339" s="2"/>
      <c r="E339" s="2"/>
      <c r="F339" s="2"/>
      <c r="G339" s="2"/>
      <c r="I339" s="2"/>
      <c r="J339" s="2"/>
      <c r="K339" s="2"/>
      <c r="L339" s="2"/>
      <c r="M339" s="2"/>
      <c r="N339" s="2"/>
      <c r="O339" s="2"/>
      <c r="P339" s="2"/>
      <c r="Q339" s="1"/>
    </row>
    <row r="340" spans="2:17" ht="12.75">
      <c r="B340" s="1"/>
      <c r="C340" s="1"/>
      <c r="D340" s="2"/>
      <c r="E340" s="2"/>
      <c r="F340" s="2"/>
      <c r="G340" s="2"/>
      <c r="I340" s="2"/>
      <c r="J340" s="2"/>
      <c r="K340" s="2"/>
      <c r="L340" s="2"/>
      <c r="M340" s="2"/>
      <c r="N340" s="2"/>
      <c r="O340" s="2"/>
      <c r="P340" s="2"/>
      <c r="Q340" s="1"/>
    </row>
    <row r="341" spans="2:17" ht="12.75">
      <c r="B341" s="1"/>
      <c r="C341" s="1"/>
      <c r="D341" s="2"/>
      <c r="E341" s="2"/>
      <c r="F341" s="2"/>
      <c r="G341" s="2"/>
      <c r="I341" s="2"/>
      <c r="J341" s="2"/>
      <c r="K341" s="2"/>
      <c r="L341" s="2"/>
      <c r="M341" s="2"/>
      <c r="N341" s="2"/>
      <c r="O341" s="2"/>
      <c r="P341" s="2"/>
      <c r="Q341" s="1"/>
    </row>
    <row r="342" spans="2:17" ht="12.75">
      <c r="B342" s="1"/>
      <c r="C342" s="1"/>
      <c r="D342" s="2"/>
      <c r="E342" s="2"/>
      <c r="F342" s="2"/>
      <c r="G342" s="2"/>
      <c r="I342" s="2"/>
      <c r="J342" s="2"/>
      <c r="K342" s="2"/>
      <c r="L342" s="2"/>
      <c r="M342" s="2"/>
      <c r="N342" s="2"/>
      <c r="O342" s="2"/>
      <c r="P342" s="2"/>
      <c r="Q342" s="1"/>
    </row>
    <row r="343" spans="2:17" ht="12.75">
      <c r="B343" s="1"/>
      <c r="C343" s="1"/>
      <c r="D343" s="2"/>
      <c r="E343" s="2"/>
      <c r="F343" s="2"/>
      <c r="G343" s="2"/>
      <c r="I343" s="2"/>
      <c r="J343" s="2"/>
      <c r="K343" s="2"/>
      <c r="L343" s="2"/>
      <c r="M343" s="2"/>
      <c r="N343" s="2"/>
      <c r="O343" s="2"/>
      <c r="P343" s="2"/>
      <c r="Q343" s="1"/>
    </row>
    <row r="344" spans="2:17" ht="12.75">
      <c r="B344" s="1"/>
      <c r="C344" s="1"/>
      <c r="D344" s="2"/>
      <c r="E344" s="2"/>
      <c r="F344" s="2"/>
      <c r="G344" s="2"/>
      <c r="I344" s="2"/>
      <c r="J344" s="2"/>
      <c r="K344" s="2"/>
      <c r="L344" s="2"/>
      <c r="M344" s="2"/>
      <c r="N344" s="2"/>
      <c r="O344" s="2"/>
      <c r="P344" s="2"/>
      <c r="Q344" s="1"/>
    </row>
    <row r="345" spans="2:17" ht="12.75">
      <c r="B345" s="1"/>
      <c r="C345" s="1"/>
      <c r="D345" s="2"/>
      <c r="E345" s="2"/>
      <c r="F345" s="2"/>
      <c r="G345" s="2"/>
      <c r="I345" s="2"/>
      <c r="J345" s="2"/>
      <c r="K345" s="2"/>
      <c r="L345" s="2"/>
      <c r="M345" s="2"/>
      <c r="N345" s="2"/>
      <c r="O345" s="2"/>
      <c r="P345" s="2"/>
      <c r="Q345" s="1"/>
    </row>
    <row r="346" spans="2:17" ht="12.75">
      <c r="B346" s="1"/>
      <c r="C346" s="1"/>
      <c r="D346" s="2"/>
      <c r="E346" s="2"/>
      <c r="F346" s="2"/>
      <c r="G346" s="2"/>
      <c r="I346" s="2"/>
      <c r="J346" s="2"/>
      <c r="K346" s="2"/>
      <c r="L346" s="2"/>
      <c r="M346" s="2"/>
      <c r="N346" s="2"/>
      <c r="O346" s="2"/>
      <c r="P346" s="2"/>
      <c r="Q346" s="1"/>
    </row>
    <row r="347" spans="2:17" ht="12.75">
      <c r="B347" s="1"/>
      <c r="C347" s="1"/>
      <c r="D347" s="2"/>
      <c r="E347" s="2"/>
      <c r="F347" s="2"/>
      <c r="G347" s="2"/>
      <c r="I347" s="2"/>
      <c r="J347" s="2"/>
      <c r="K347" s="2"/>
      <c r="L347" s="2"/>
      <c r="M347" s="2"/>
      <c r="N347" s="2"/>
      <c r="O347" s="2"/>
      <c r="P347" s="2"/>
      <c r="Q347" s="1"/>
    </row>
    <row r="348" spans="2:17" ht="12.75">
      <c r="B348" s="1"/>
      <c r="C348" s="1"/>
      <c r="D348" s="2"/>
      <c r="E348" s="2"/>
      <c r="F348" s="2"/>
      <c r="G348" s="2"/>
      <c r="I348" s="2"/>
      <c r="J348" s="2"/>
      <c r="K348" s="2"/>
      <c r="L348" s="2"/>
      <c r="M348" s="2"/>
      <c r="N348" s="2"/>
      <c r="O348" s="2"/>
      <c r="P348" s="2"/>
      <c r="Q348" s="1"/>
    </row>
    <row r="349" spans="2:17" ht="12.75">
      <c r="B349" s="1"/>
      <c r="C349" s="1"/>
      <c r="D349" s="2"/>
      <c r="E349" s="2"/>
      <c r="F349" s="2"/>
      <c r="G349" s="2"/>
      <c r="I349" s="2"/>
      <c r="J349" s="2"/>
      <c r="K349" s="2"/>
      <c r="L349" s="2"/>
      <c r="M349" s="2"/>
      <c r="N349" s="2"/>
      <c r="O349" s="2"/>
      <c r="P349" s="2"/>
      <c r="Q349" s="1"/>
    </row>
    <row r="350" spans="2:17" ht="12.75">
      <c r="B350" s="1"/>
      <c r="C350" s="1"/>
      <c r="D350" s="2"/>
      <c r="E350" s="2"/>
      <c r="F350" s="2"/>
      <c r="G350" s="2"/>
      <c r="I350" s="2"/>
      <c r="J350" s="2"/>
      <c r="K350" s="2"/>
      <c r="L350" s="2"/>
      <c r="M350" s="2"/>
      <c r="N350" s="2"/>
      <c r="O350" s="2"/>
      <c r="P350" s="2"/>
      <c r="Q350" s="1"/>
    </row>
    <row r="351" spans="2:17" ht="12.75">
      <c r="B351" s="1"/>
      <c r="C351" s="1"/>
      <c r="D351" s="2"/>
      <c r="E351" s="2"/>
      <c r="F351" s="2"/>
      <c r="G351" s="2"/>
      <c r="I351" s="2"/>
      <c r="J351" s="2"/>
      <c r="K351" s="2"/>
      <c r="L351" s="2"/>
      <c r="M351" s="2"/>
      <c r="N351" s="2"/>
      <c r="O351" s="2"/>
      <c r="P351" s="2"/>
      <c r="Q351" s="1"/>
    </row>
    <row r="352" spans="2:17" ht="12.75">
      <c r="B352" s="1"/>
      <c r="C352" s="1"/>
      <c r="D352" s="2"/>
      <c r="E352" s="2"/>
      <c r="F352" s="2"/>
      <c r="G352" s="2"/>
      <c r="I352" s="2"/>
      <c r="J352" s="2"/>
      <c r="K352" s="2"/>
      <c r="L352" s="2"/>
      <c r="M352" s="2"/>
      <c r="N352" s="2"/>
      <c r="O352" s="2"/>
      <c r="P352" s="2"/>
      <c r="Q352" s="1"/>
    </row>
    <row r="353" spans="2:17" ht="12.75">
      <c r="B353" s="1"/>
      <c r="C353" s="1"/>
      <c r="D353" s="2"/>
      <c r="E353" s="2"/>
      <c r="F353" s="2"/>
      <c r="G353" s="2"/>
      <c r="I353" s="2"/>
      <c r="J353" s="2"/>
      <c r="K353" s="2"/>
      <c r="L353" s="2"/>
      <c r="M353" s="2"/>
      <c r="N353" s="2"/>
      <c r="O353" s="2"/>
      <c r="P353" s="2"/>
      <c r="Q353" s="1"/>
    </row>
    <row r="354" spans="2:17" ht="12.75">
      <c r="B354" s="1"/>
      <c r="C354" s="1"/>
      <c r="D354" s="2"/>
      <c r="E354" s="2"/>
      <c r="F354" s="2"/>
      <c r="G354" s="2"/>
      <c r="I354" s="2"/>
      <c r="J354" s="2"/>
      <c r="K354" s="2"/>
      <c r="L354" s="2"/>
      <c r="M354" s="2"/>
      <c r="N354" s="2"/>
      <c r="O354" s="2"/>
      <c r="P354" s="2"/>
      <c r="Q354" s="1"/>
    </row>
    <row r="355" spans="2:17" ht="12.75">
      <c r="B355" s="1"/>
      <c r="C355" s="1"/>
      <c r="D355" s="2"/>
      <c r="E355" s="2"/>
      <c r="F355" s="2"/>
      <c r="G355" s="2"/>
      <c r="I355" s="2"/>
      <c r="J355" s="2"/>
      <c r="K355" s="2"/>
      <c r="L355" s="2"/>
      <c r="M355" s="2"/>
      <c r="N355" s="2"/>
      <c r="O355" s="2"/>
      <c r="P355" s="2"/>
      <c r="Q355" s="1"/>
    </row>
    <row r="356" spans="2:17" ht="12.75">
      <c r="B356" s="1"/>
      <c r="C356" s="1"/>
      <c r="D356" s="2"/>
      <c r="E356" s="2"/>
      <c r="F356" s="2"/>
      <c r="G356" s="2"/>
      <c r="I356" s="2"/>
      <c r="J356" s="2"/>
      <c r="K356" s="2"/>
      <c r="L356" s="2"/>
      <c r="M356" s="2"/>
      <c r="N356" s="2"/>
      <c r="O356" s="2"/>
      <c r="P356" s="2"/>
      <c r="Q356" s="1"/>
    </row>
    <row r="357" spans="2:17" ht="12.75">
      <c r="B357" s="1"/>
      <c r="C357" s="1"/>
      <c r="D357" s="2"/>
      <c r="E357" s="2"/>
      <c r="F357" s="2"/>
      <c r="G357" s="2"/>
      <c r="I357" s="2"/>
      <c r="J357" s="2"/>
      <c r="K357" s="2"/>
      <c r="L357" s="2"/>
      <c r="M357" s="2"/>
      <c r="N357" s="2"/>
      <c r="O357" s="2"/>
      <c r="P357" s="2"/>
      <c r="Q357" s="1"/>
    </row>
    <row r="358" spans="2:17" ht="12.75">
      <c r="B358" s="1"/>
      <c r="C358" s="1"/>
      <c r="D358" s="2"/>
      <c r="E358" s="2"/>
      <c r="F358" s="2"/>
      <c r="G358" s="2"/>
      <c r="I358" s="2"/>
      <c r="J358" s="2"/>
      <c r="K358" s="2"/>
      <c r="L358" s="2"/>
      <c r="M358" s="2"/>
      <c r="N358" s="2"/>
      <c r="O358" s="2"/>
      <c r="P358" s="2"/>
      <c r="Q358" s="1"/>
    </row>
    <row r="359" spans="2:17" ht="12.75">
      <c r="B359" s="1"/>
      <c r="C359" s="1"/>
      <c r="D359" s="2"/>
      <c r="E359" s="2"/>
      <c r="F359" s="2"/>
      <c r="G359" s="2"/>
      <c r="I359" s="2"/>
      <c r="J359" s="2"/>
      <c r="K359" s="2"/>
      <c r="L359" s="2"/>
      <c r="M359" s="2"/>
      <c r="N359" s="2"/>
      <c r="O359" s="2"/>
      <c r="P359" s="2"/>
      <c r="Q359" s="1"/>
    </row>
    <row r="360" spans="2:17" ht="12.75">
      <c r="B360" s="1"/>
      <c r="C360" s="1"/>
      <c r="D360" s="2"/>
      <c r="E360" s="2"/>
      <c r="F360" s="2"/>
      <c r="G360" s="2"/>
      <c r="I360" s="2"/>
      <c r="J360" s="2"/>
      <c r="K360" s="2"/>
      <c r="L360" s="2"/>
      <c r="M360" s="2"/>
      <c r="N360" s="2"/>
      <c r="O360" s="2"/>
      <c r="P360" s="2"/>
      <c r="Q360" s="1"/>
    </row>
    <row r="361" spans="2:17" ht="12.75">
      <c r="B361" s="1"/>
      <c r="C361" s="1"/>
      <c r="D361" s="2"/>
      <c r="E361" s="2"/>
      <c r="F361" s="2"/>
      <c r="G361" s="2"/>
      <c r="I361" s="2"/>
      <c r="J361" s="2"/>
      <c r="K361" s="2"/>
      <c r="L361" s="2"/>
      <c r="M361" s="2"/>
      <c r="N361" s="2"/>
      <c r="O361" s="2"/>
      <c r="P361" s="2"/>
      <c r="Q361" s="1"/>
    </row>
    <row r="362" spans="2:17" ht="12.75">
      <c r="B362" s="1"/>
      <c r="C362" s="1"/>
      <c r="D362" s="2"/>
      <c r="E362" s="2"/>
      <c r="F362" s="2"/>
      <c r="G362" s="2"/>
      <c r="I362" s="2"/>
      <c r="J362" s="2"/>
      <c r="K362" s="2"/>
      <c r="L362" s="2"/>
      <c r="M362" s="2"/>
      <c r="N362" s="2"/>
      <c r="O362" s="2"/>
      <c r="P362" s="2"/>
      <c r="Q362" s="1"/>
    </row>
    <row r="363" spans="2:17" ht="12.75">
      <c r="B363" s="1"/>
      <c r="C363" s="1"/>
      <c r="D363" s="2"/>
      <c r="E363" s="2"/>
      <c r="F363" s="2"/>
      <c r="G363" s="2"/>
      <c r="I363" s="2"/>
      <c r="J363" s="2"/>
      <c r="K363" s="2"/>
      <c r="L363" s="2"/>
      <c r="M363" s="2"/>
      <c r="N363" s="2"/>
      <c r="O363" s="2"/>
      <c r="P363" s="2"/>
      <c r="Q363" s="1"/>
    </row>
    <row r="364" spans="2:17" ht="12.75">
      <c r="B364" s="1"/>
      <c r="C364" s="1"/>
      <c r="D364" s="2"/>
      <c r="E364" s="2"/>
      <c r="F364" s="2"/>
      <c r="G364" s="2"/>
      <c r="I364" s="2"/>
      <c r="J364" s="2"/>
      <c r="K364" s="2"/>
      <c r="L364" s="2"/>
      <c r="M364" s="2"/>
      <c r="N364" s="2"/>
      <c r="O364" s="2"/>
      <c r="P364" s="2"/>
      <c r="Q364" s="1"/>
    </row>
    <row r="365" spans="2:17" ht="12.75">
      <c r="B365" s="1"/>
      <c r="C365" s="1"/>
      <c r="D365" s="2"/>
      <c r="E365" s="2"/>
      <c r="F365" s="2"/>
      <c r="G365" s="2"/>
      <c r="I365" s="2"/>
      <c r="J365" s="2"/>
      <c r="K365" s="2"/>
      <c r="L365" s="2"/>
      <c r="M365" s="2"/>
      <c r="N365" s="2"/>
      <c r="O365" s="2"/>
      <c r="P365" s="2"/>
      <c r="Q365" s="1"/>
    </row>
    <row r="366" spans="2:17" ht="12.75">
      <c r="B366" s="1"/>
      <c r="C366" s="1"/>
      <c r="D366" s="2"/>
      <c r="E366" s="2"/>
      <c r="F366" s="2"/>
      <c r="G366" s="2"/>
      <c r="I366" s="2"/>
      <c r="J366" s="2"/>
      <c r="K366" s="2"/>
      <c r="L366" s="2"/>
      <c r="M366" s="2"/>
      <c r="N366" s="2"/>
      <c r="O366" s="2"/>
      <c r="P366" s="2"/>
      <c r="Q366" s="1"/>
    </row>
    <row r="367" spans="2:17" ht="12.75">
      <c r="B367" s="1"/>
      <c r="C367" s="1"/>
      <c r="D367" s="2"/>
      <c r="E367" s="2"/>
      <c r="F367" s="2"/>
      <c r="G367" s="2"/>
      <c r="I367" s="2"/>
      <c r="J367" s="2"/>
      <c r="K367" s="2"/>
      <c r="L367" s="2"/>
      <c r="M367" s="2"/>
      <c r="N367" s="2"/>
      <c r="O367" s="2"/>
      <c r="P367" s="2"/>
      <c r="Q367" s="1"/>
    </row>
    <row r="368" spans="2:17" ht="12.75">
      <c r="B368" s="1"/>
      <c r="C368" s="1"/>
      <c r="D368" s="2"/>
      <c r="E368" s="2"/>
      <c r="F368" s="2"/>
      <c r="G368" s="2"/>
      <c r="I368" s="2"/>
      <c r="J368" s="2"/>
      <c r="K368" s="2"/>
      <c r="L368" s="2"/>
      <c r="M368" s="2"/>
      <c r="N368" s="2"/>
      <c r="O368" s="2"/>
      <c r="P368" s="2"/>
      <c r="Q368" s="1"/>
    </row>
    <row r="369" spans="2:17" ht="12.75">
      <c r="B369" s="1"/>
      <c r="C369" s="1"/>
      <c r="D369" s="2"/>
      <c r="E369" s="2"/>
      <c r="F369" s="2"/>
      <c r="G369" s="2"/>
      <c r="I369" s="2"/>
      <c r="J369" s="2"/>
      <c r="K369" s="2"/>
      <c r="L369" s="2"/>
      <c r="M369" s="2"/>
      <c r="N369" s="2"/>
      <c r="O369" s="2"/>
      <c r="P369" s="2"/>
      <c r="Q369" s="1"/>
    </row>
    <row r="370" spans="2:17" ht="12.75">
      <c r="B370" s="1"/>
      <c r="C370" s="1"/>
      <c r="D370" s="2"/>
      <c r="E370" s="2"/>
      <c r="F370" s="2"/>
      <c r="G370" s="2"/>
      <c r="I370" s="2"/>
      <c r="J370" s="2"/>
      <c r="K370" s="2"/>
      <c r="L370" s="2"/>
      <c r="M370" s="2"/>
      <c r="N370" s="2"/>
      <c r="O370" s="2"/>
      <c r="P370" s="2"/>
      <c r="Q370" s="1"/>
    </row>
    <row r="371" spans="2:17" ht="12.75">
      <c r="B371" s="1"/>
      <c r="C371" s="1"/>
      <c r="D371" s="2"/>
      <c r="E371" s="2"/>
      <c r="F371" s="2"/>
      <c r="G371" s="2"/>
      <c r="I371" s="2"/>
      <c r="J371" s="2"/>
      <c r="K371" s="2"/>
      <c r="L371" s="2"/>
      <c r="M371" s="2"/>
      <c r="N371" s="2"/>
      <c r="O371" s="2"/>
      <c r="P371" s="2"/>
      <c r="Q371" s="1"/>
    </row>
    <row r="372" spans="2:17" ht="12.75">
      <c r="B372" s="1"/>
      <c r="C372" s="1"/>
      <c r="D372" s="2"/>
      <c r="E372" s="2"/>
      <c r="F372" s="2"/>
      <c r="G372" s="2"/>
      <c r="I372" s="2"/>
      <c r="J372" s="2"/>
      <c r="K372" s="2"/>
      <c r="L372" s="2"/>
      <c r="M372" s="2"/>
      <c r="N372" s="2"/>
      <c r="O372" s="2"/>
      <c r="P372" s="2"/>
      <c r="Q372" s="1"/>
    </row>
    <row r="373" spans="2:17" ht="12.75">
      <c r="B373" s="1"/>
      <c r="C373" s="1"/>
      <c r="D373" s="2"/>
      <c r="E373" s="2"/>
      <c r="F373" s="2"/>
      <c r="G373" s="2"/>
      <c r="I373" s="2"/>
      <c r="J373" s="2"/>
      <c r="K373" s="2"/>
      <c r="L373" s="2"/>
      <c r="M373" s="2"/>
      <c r="N373" s="2"/>
      <c r="O373" s="2"/>
      <c r="P373" s="2"/>
      <c r="Q373" s="1"/>
    </row>
    <row r="374" spans="2:17" ht="12.75">
      <c r="B374" s="1"/>
      <c r="C374" s="1"/>
      <c r="D374" s="2"/>
      <c r="E374" s="2"/>
      <c r="F374" s="2"/>
      <c r="G374" s="2"/>
      <c r="I374" s="2"/>
      <c r="J374" s="2"/>
      <c r="K374" s="2"/>
      <c r="L374" s="2"/>
      <c r="M374" s="2"/>
      <c r="N374" s="2"/>
      <c r="O374" s="2"/>
      <c r="P374" s="2"/>
      <c r="Q374" s="1"/>
    </row>
    <row r="375" spans="2:17" ht="12.75">
      <c r="B375" s="1"/>
      <c r="C375" s="1"/>
      <c r="D375" s="2"/>
      <c r="E375" s="2"/>
      <c r="F375" s="2"/>
      <c r="G375" s="2"/>
      <c r="I375" s="2"/>
      <c r="J375" s="2"/>
      <c r="K375" s="2"/>
      <c r="L375" s="2"/>
      <c r="M375" s="2"/>
      <c r="N375" s="2"/>
      <c r="O375" s="2"/>
      <c r="P375" s="2"/>
      <c r="Q375" s="1"/>
    </row>
    <row r="376" spans="2:17" ht="12.75">
      <c r="B376" s="1"/>
      <c r="C376" s="1"/>
      <c r="D376" s="2"/>
      <c r="E376" s="2"/>
      <c r="F376" s="2"/>
      <c r="G376" s="2"/>
      <c r="I376" s="2"/>
      <c r="J376" s="2"/>
      <c r="K376" s="2"/>
      <c r="L376" s="2"/>
      <c r="M376" s="2"/>
      <c r="N376" s="2"/>
      <c r="O376" s="2"/>
      <c r="P376" s="2"/>
      <c r="Q376" s="1"/>
    </row>
    <row r="377" spans="2:17" ht="12.75">
      <c r="B377" s="1"/>
      <c r="C377" s="1"/>
      <c r="D377" s="2"/>
      <c r="E377" s="2"/>
      <c r="F377" s="2"/>
      <c r="G377" s="2"/>
      <c r="I377" s="2"/>
      <c r="J377" s="2"/>
      <c r="K377" s="2"/>
      <c r="L377" s="2"/>
      <c r="M377" s="2"/>
      <c r="N377" s="2"/>
      <c r="O377" s="2"/>
      <c r="P377" s="2"/>
      <c r="Q377" s="1"/>
    </row>
    <row r="378" spans="2:17" ht="12.75">
      <c r="B378" s="1"/>
      <c r="C378" s="1"/>
      <c r="D378" s="2"/>
      <c r="E378" s="2"/>
      <c r="F378" s="2"/>
      <c r="G378" s="2"/>
      <c r="I378" s="2"/>
      <c r="J378" s="2"/>
      <c r="K378" s="2"/>
      <c r="L378" s="2"/>
      <c r="M378" s="2"/>
      <c r="N378" s="2"/>
      <c r="O378" s="2"/>
      <c r="P378" s="2"/>
      <c r="Q378" s="1"/>
    </row>
  </sheetData>
  <sheetProtection/>
  <mergeCells count="30">
    <mergeCell ref="D15:G15"/>
    <mergeCell ref="H15:K15"/>
    <mergeCell ref="L15:O15"/>
    <mergeCell ref="P15:S15"/>
    <mergeCell ref="B13:W13"/>
    <mergeCell ref="B2:W2"/>
    <mergeCell ref="D4:G4"/>
    <mergeCell ref="P4:S4"/>
    <mergeCell ref="H4:K4"/>
    <mergeCell ref="L4:O4"/>
    <mergeCell ref="B26:W26"/>
    <mergeCell ref="D28:G28"/>
    <mergeCell ref="H28:K28"/>
    <mergeCell ref="L28:O28"/>
    <mergeCell ref="P28:S28"/>
    <mergeCell ref="B54:W54"/>
    <mergeCell ref="A56:A57"/>
    <mergeCell ref="B56:B57"/>
    <mergeCell ref="C56:C57"/>
    <mergeCell ref="D56:E56"/>
    <mergeCell ref="G56:G57"/>
    <mergeCell ref="H56:I56"/>
    <mergeCell ref="K56:K57"/>
    <mergeCell ref="L56:M56"/>
    <mergeCell ref="O56:O57"/>
    <mergeCell ref="W56:W57"/>
    <mergeCell ref="P56:Q56"/>
    <mergeCell ref="S56:S57"/>
    <mergeCell ref="T56:U56"/>
    <mergeCell ref="V56:V57"/>
  </mergeCells>
  <printOptions/>
  <pageMargins left="0.2755905511811024" right="0.1968503937007874" top="0.5118110236220472" bottom="0.3937007874015748" header="0.2755905511811024" footer="0.31496062992125984"/>
  <pageSetup fitToHeight="1" fitToWidth="1" horizontalDpi="300" verticalDpi="300" orientation="landscape" paperSize="9" scale="82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 C. Velenice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Jarek</cp:lastModifiedBy>
  <cp:lastPrinted>2014-01-05T15:30:28Z</cp:lastPrinted>
  <dcterms:created xsi:type="dcterms:W3CDTF">2004-05-06T07:48:06Z</dcterms:created>
  <dcterms:modified xsi:type="dcterms:W3CDTF">2014-02-06T16:54:46Z</dcterms:modified>
  <cp:category/>
  <cp:version/>
  <cp:contentType/>
  <cp:contentStatus/>
</cp:coreProperties>
</file>